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122" i="8" l="1"/>
  <c r="G122" i="8"/>
  <c r="F122" i="8"/>
  <c r="H105" i="8"/>
  <c r="G105" i="8"/>
  <c r="F105" i="8"/>
  <c r="H94" i="8"/>
  <c r="G94" i="8"/>
  <c r="F94" i="8"/>
  <c r="F87" i="7"/>
  <c r="E87" i="7"/>
  <c r="D87" i="7"/>
  <c r="F69" i="7"/>
  <c r="E69" i="7"/>
  <c r="D69" i="7"/>
  <c r="L50" i="7"/>
  <c r="I50" i="7"/>
  <c r="F50" i="7"/>
  <c r="L21" i="7"/>
  <c r="I21" i="7"/>
  <c r="F21" i="7"/>
  <c r="L10" i="7"/>
  <c r="I10" i="7"/>
  <c r="F10" i="7"/>
  <c r="G1856" i="6"/>
  <c r="E1856" i="6"/>
  <c r="G1854" i="6"/>
  <c r="E1854" i="6"/>
  <c r="G1852" i="6"/>
  <c r="E1852" i="6"/>
  <c r="G1850" i="6"/>
  <c r="G1857" i="6" s="1"/>
  <c r="E1850" i="6"/>
  <c r="G1848" i="6"/>
  <c r="E1848" i="6"/>
  <c r="G1837" i="6"/>
  <c r="G1836" i="6"/>
  <c r="E1836" i="6"/>
  <c r="G1824" i="6"/>
  <c r="E1824" i="6"/>
  <c r="G1822" i="6"/>
  <c r="E1822" i="6"/>
  <c r="G1820" i="6"/>
  <c r="E1820" i="6"/>
  <c r="G1806" i="6"/>
  <c r="E1806" i="6"/>
  <c r="G1804" i="6"/>
  <c r="E1804" i="6"/>
  <c r="G1802" i="6"/>
  <c r="E1802" i="6"/>
  <c r="G1800" i="6"/>
  <c r="E1800" i="6"/>
  <c r="G1798" i="6"/>
  <c r="E1798" i="6"/>
  <c r="G1796" i="6"/>
  <c r="E1796" i="6"/>
  <c r="G1791" i="6"/>
  <c r="E1791" i="6"/>
  <c r="G1789" i="6"/>
  <c r="E1789" i="6"/>
  <c r="G1787" i="6"/>
  <c r="E1787" i="6"/>
  <c r="G1785" i="6"/>
  <c r="E1785" i="6"/>
  <c r="G1783" i="6"/>
  <c r="E1783" i="6"/>
  <c r="G1781" i="6"/>
  <c r="G1825" i="6" s="1"/>
  <c r="E1781" i="6"/>
  <c r="G1769" i="6"/>
  <c r="E1769" i="6"/>
  <c r="G1760" i="6"/>
  <c r="E1760" i="6"/>
  <c r="G1742" i="6"/>
  <c r="G1770" i="6" s="1"/>
  <c r="E1742" i="6"/>
  <c r="G1721" i="6"/>
  <c r="E1721" i="6"/>
  <c r="G1719" i="6"/>
  <c r="E1719" i="6"/>
  <c r="G1717" i="6"/>
  <c r="E1717" i="6"/>
  <c r="G1715" i="6"/>
  <c r="G1722" i="6" s="1"/>
  <c r="E1715" i="6"/>
  <c r="G1713" i="6"/>
  <c r="E1713" i="6"/>
  <c r="G1702" i="6"/>
  <c r="G1701" i="6"/>
  <c r="E1701" i="6"/>
  <c r="G1689" i="6"/>
  <c r="G1690" i="6" s="1"/>
  <c r="E1689" i="6"/>
  <c r="G1677" i="6"/>
  <c r="E1677" i="6"/>
  <c r="G1672" i="6"/>
  <c r="E1672" i="6"/>
  <c r="G1661" i="6"/>
  <c r="E1661" i="6"/>
  <c r="G1651" i="6"/>
  <c r="E1651" i="6"/>
  <c r="G1645" i="6"/>
  <c r="E1645" i="6"/>
  <c r="G1643" i="6"/>
  <c r="E1643" i="6"/>
  <c r="G1641" i="6"/>
  <c r="E1641" i="6"/>
  <c r="G1639" i="6"/>
  <c r="E1639" i="6"/>
  <c r="G1637" i="6"/>
  <c r="E1637" i="6"/>
  <c r="G1635" i="6"/>
  <c r="E1635" i="6"/>
  <c r="G1633" i="6"/>
  <c r="E1633" i="6"/>
  <c r="G1631" i="6"/>
  <c r="E1631" i="6"/>
  <c r="G1629" i="6"/>
  <c r="E1629" i="6"/>
  <c r="G1627" i="6"/>
  <c r="E1627" i="6"/>
  <c r="G1625" i="6"/>
  <c r="E1625" i="6"/>
  <c r="G1623" i="6"/>
  <c r="E1623" i="6"/>
  <c r="G1621" i="6"/>
  <c r="E1621" i="6"/>
  <c r="G1619" i="6"/>
  <c r="E1619" i="6"/>
  <c r="G1617" i="6"/>
  <c r="E1617" i="6"/>
  <c r="G1615" i="6"/>
  <c r="E1615" i="6"/>
  <c r="G1613" i="6"/>
  <c r="E1613" i="6"/>
  <c r="G1611" i="6"/>
  <c r="E1611" i="6"/>
  <c r="G1609" i="6"/>
  <c r="E1609" i="6"/>
  <c r="G1607" i="6"/>
  <c r="E1607" i="6"/>
  <c r="G1605" i="6"/>
  <c r="E1605" i="6"/>
  <c r="G1603" i="6"/>
  <c r="E1603" i="6"/>
  <c r="G1601" i="6"/>
  <c r="E1601" i="6"/>
  <c r="G1599" i="6"/>
  <c r="E1599" i="6"/>
  <c r="G1597" i="6"/>
  <c r="E1597" i="6"/>
  <c r="G1595" i="6"/>
  <c r="E1595" i="6"/>
  <c r="G1593" i="6"/>
  <c r="E1593" i="6"/>
  <c r="G1591" i="6"/>
  <c r="E1591" i="6"/>
  <c r="G1589" i="6"/>
  <c r="E1589" i="6"/>
  <c r="G1587" i="6"/>
  <c r="E1587" i="6"/>
  <c r="G1585" i="6"/>
  <c r="E1585" i="6"/>
  <c r="G1583" i="6"/>
  <c r="E1583" i="6"/>
  <c r="G1581" i="6"/>
  <c r="E1581" i="6"/>
  <c r="G1579" i="6"/>
  <c r="E1579" i="6"/>
  <c r="G1577" i="6"/>
  <c r="E1577" i="6"/>
  <c r="G1575" i="6"/>
  <c r="E1575" i="6"/>
  <c r="G1573" i="6"/>
  <c r="E1573" i="6"/>
  <c r="G1571" i="6"/>
  <c r="E1571" i="6"/>
  <c r="G1569" i="6"/>
  <c r="E1569" i="6"/>
  <c r="G1567" i="6"/>
  <c r="E1567" i="6"/>
  <c r="G1565" i="6"/>
  <c r="E1565" i="6"/>
  <c r="G1563" i="6"/>
  <c r="E1563" i="6"/>
  <c r="G1561" i="6"/>
  <c r="E1561" i="6"/>
  <c r="G1559" i="6"/>
  <c r="E1559" i="6"/>
  <c r="G1557" i="6"/>
  <c r="E1557" i="6"/>
  <c r="G1555" i="6"/>
  <c r="E1555" i="6"/>
  <c r="G1553" i="6"/>
  <c r="E1553" i="6"/>
  <c r="G1551" i="6"/>
  <c r="E1551" i="6"/>
  <c r="G1549" i="6"/>
  <c r="E1549" i="6"/>
  <c r="G1547" i="6"/>
  <c r="E1547" i="6"/>
  <c r="G1545" i="6"/>
  <c r="E1545" i="6"/>
  <c r="G1543" i="6"/>
  <c r="E1543" i="6"/>
  <c r="G1541" i="6"/>
  <c r="E1541" i="6"/>
  <c r="G1539" i="6"/>
  <c r="G1678" i="6" s="1"/>
  <c r="E1539" i="6"/>
  <c r="G1527" i="6"/>
  <c r="E1527" i="6"/>
  <c r="G1525" i="6"/>
  <c r="E1525" i="6"/>
  <c r="G1523" i="6"/>
  <c r="E1523" i="6"/>
  <c r="G1521" i="6"/>
  <c r="E1521" i="6"/>
  <c r="G1519" i="6"/>
  <c r="E1519" i="6"/>
  <c r="G1517" i="6"/>
  <c r="E1517" i="6"/>
  <c r="G1515" i="6"/>
  <c r="E1515" i="6"/>
  <c r="G1513" i="6"/>
  <c r="E1513" i="6"/>
  <c r="G1511" i="6"/>
  <c r="E1511" i="6"/>
  <c r="G1509" i="6"/>
  <c r="E1509" i="6"/>
  <c r="G1507" i="6"/>
  <c r="E1507" i="6"/>
  <c r="G1505" i="6"/>
  <c r="E1505" i="6"/>
  <c r="G1503" i="6"/>
  <c r="E1503" i="6"/>
  <c r="G1501" i="6"/>
  <c r="E1501" i="6"/>
  <c r="G1499" i="6"/>
  <c r="E1499" i="6"/>
  <c r="G1497" i="6"/>
  <c r="E1497" i="6"/>
  <c r="G1495" i="6"/>
  <c r="E1495" i="6"/>
  <c r="G1493" i="6"/>
  <c r="E1493" i="6"/>
  <c r="G1491" i="6"/>
  <c r="E1491" i="6"/>
  <c r="G1489" i="6"/>
  <c r="E1489" i="6"/>
  <c r="G1485" i="6"/>
  <c r="E1485" i="6"/>
  <c r="G1483" i="6"/>
  <c r="E1483" i="6"/>
  <c r="G1481" i="6"/>
  <c r="E1481" i="6"/>
  <c r="G1479" i="6"/>
  <c r="E1479" i="6"/>
  <c r="G1477" i="6"/>
  <c r="E1477" i="6"/>
  <c r="G1475" i="6"/>
  <c r="G1528" i="6" s="1"/>
  <c r="E1475" i="6"/>
  <c r="G1464" i="6"/>
  <c r="G1463" i="6"/>
  <c r="E1463" i="6"/>
  <c r="G1461" i="6"/>
  <c r="E1461" i="6"/>
  <c r="G1459" i="6"/>
  <c r="E1459" i="6"/>
  <c r="G1457" i="6"/>
  <c r="E1457" i="6"/>
  <c r="G1455" i="6"/>
  <c r="E1455" i="6"/>
  <c r="G1453" i="6"/>
  <c r="E1453" i="6"/>
  <c r="G1451" i="6"/>
  <c r="E1451" i="6"/>
  <c r="G1449" i="6"/>
  <c r="E1449" i="6"/>
  <c r="G1447" i="6"/>
  <c r="E1447" i="6"/>
  <c r="G1435" i="6"/>
  <c r="E1435" i="6"/>
  <c r="G1433" i="6"/>
  <c r="E1433" i="6"/>
  <c r="G1431" i="6"/>
  <c r="E1431" i="6"/>
  <c r="G1428" i="6"/>
  <c r="E1428" i="6"/>
  <c r="G1425" i="6"/>
  <c r="G1436" i="6" s="1"/>
  <c r="E1425" i="6"/>
  <c r="G1413" i="6"/>
  <c r="E1413" i="6"/>
  <c r="G1411" i="6"/>
  <c r="E1411" i="6"/>
  <c r="G1409" i="6"/>
  <c r="E1409" i="6"/>
  <c r="G1407" i="6"/>
  <c r="G1414" i="6" s="1"/>
  <c r="E1407" i="6"/>
  <c r="G1395" i="6"/>
  <c r="E1395" i="6"/>
  <c r="G1393" i="6"/>
  <c r="E1393" i="6"/>
  <c r="G1391" i="6"/>
  <c r="E1391" i="6"/>
  <c r="G1389" i="6"/>
  <c r="E1389" i="6"/>
  <c r="G1387" i="6"/>
  <c r="G1396" i="6" s="1"/>
  <c r="E1387" i="6"/>
  <c r="G1376" i="6"/>
  <c r="G1375" i="6"/>
  <c r="E1375" i="6"/>
  <c r="G1363" i="6"/>
  <c r="E1363" i="6"/>
  <c r="G1361" i="6"/>
  <c r="E1361" i="6"/>
  <c r="G1359" i="6"/>
  <c r="E1359" i="6"/>
  <c r="G1345" i="6"/>
  <c r="E1345" i="6"/>
  <c r="G1343" i="6"/>
  <c r="E1343" i="6"/>
  <c r="G1341" i="6"/>
  <c r="E1341" i="6"/>
  <c r="G1339" i="6"/>
  <c r="E1339" i="6"/>
  <c r="G1337" i="6"/>
  <c r="E1337" i="6"/>
  <c r="G1335" i="6"/>
  <c r="E1335" i="6"/>
  <c r="G1330" i="6"/>
  <c r="E1330" i="6"/>
  <c r="G1328" i="6"/>
  <c r="E1328" i="6"/>
  <c r="G1326" i="6"/>
  <c r="E1326" i="6"/>
  <c r="G1324" i="6"/>
  <c r="E1324" i="6"/>
  <c r="G1322" i="6"/>
  <c r="E1322" i="6"/>
  <c r="G1320" i="6"/>
  <c r="G1364" i="6" s="1"/>
  <c r="E1320" i="6"/>
  <c r="G1309" i="6"/>
  <c r="G1308" i="6"/>
  <c r="E1308" i="6"/>
  <c r="G1299" i="6"/>
  <c r="E1299" i="6"/>
  <c r="G1281" i="6"/>
  <c r="E1281" i="6"/>
  <c r="G1260" i="6"/>
  <c r="E1260" i="6"/>
  <c r="G1258" i="6"/>
  <c r="E1258" i="6"/>
  <c r="G1256" i="6"/>
  <c r="E1256" i="6"/>
  <c r="G1254" i="6"/>
  <c r="E1254" i="6"/>
  <c r="G1252" i="6"/>
  <c r="G1261" i="6" s="1"/>
  <c r="E1252" i="6"/>
  <c r="G1241" i="6"/>
  <c r="G1240" i="6"/>
  <c r="E1240" i="6"/>
  <c r="G1229" i="6"/>
  <c r="G1228" i="6"/>
  <c r="E1228" i="6"/>
  <c r="G1217" i="6"/>
  <c r="G1216" i="6"/>
  <c r="E1216" i="6"/>
  <c r="G1211" i="6"/>
  <c r="E1211" i="6"/>
  <c r="G1200" i="6"/>
  <c r="E1200" i="6"/>
  <c r="G1190" i="6"/>
  <c r="E1190" i="6"/>
  <c r="G1184" i="6"/>
  <c r="E1184" i="6"/>
  <c r="G1182" i="6"/>
  <c r="E1182" i="6"/>
  <c r="G1180" i="6"/>
  <c r="E1180" i="6"/>
  <c r="G1178" i="6"/>
  <c r="E1178" i="6"/>
  <c r="G1176" i="6"/>
  <c r="E1176" i="6"/>
  <c r="G1174" i="6"/>
  <c r="E1174" i="6"/>
  <c r="G1172" i="6"/>
  <c r="E1172" i="6"/>
  <c r="G1170" i="6"/>
  <c r="E1170" i="6"/>
  <c r="G1168" i="6"/>
  <c r="E1168" i="6"/>
  <c r="G1166" i="6"/>
  <c r="E1166" i="6"/>
  <c r="G1164" i="6"/>
  <c r="E1164" i="6"/>
  <c r="G1162" i="6"/>
  <c r="E1162" i="6"/>
  <c r="G1160" i="6"/>
  <c r="E1160" i="6"/>
  <c r="G1158" i="6"/>
  <c r="E1158" i="6"/>
  <c r="G1156" i="6"/>
  <c r="E1156" i="6"/>
  <c r="G1154" i="6"/>
  <c r="E1154" i="6"/>
  <c r="G1152" i="6"/>
  <c r="E1152" i="6"/>
  <c r="G1150" i="6"/>
  <c r="E1150" i="6"/>
  <c r="G1148" i="6"/>
  <c r="E1148" i="6"/>
  <c r="G1146" i="6"/>
  <c r="E1146" i="6"/>
  <c r="G1144" i="6"/>
  <c r="E1144" i="6"/>
  <c r="G1142" i="6"/>
  <c r="E1142" i="6"/>
  <c r="G1140" i="6"/>
  <c r="E1140" i="6"/>
  <c r="G1138" i="6"/>
  <c r="E1138" i="6"/>
  <c r="G1136" i="6"/>
  <c r="E1136" i="6"/>
  <c r="G1134" i="6"/>
  <c r="E1134" i="6"/>
  <c r="G1132" i="6"/>
  <c r="E1132" i="6"/>
  <c r="G1130" i="6"/>
  <c r="E1130" i="6"/>
  <c r="G1128" i="6"/>
  <c r="E1128" i="6"/>
  <c r="G1126" i="6"/>
  <c r="E1126" i="6"/>
  <c r="G1124" i="6"/>
  <c r="E1124" i="6"/>
  <c r="G1122" i="6"/>
  <c r="E1122" i="6"/>
  <c r="G1120" i="6"/>
  <c r="E1120" i="6"/>
  <c r="G1118" i="6"/>
  <c r="E1118" i="6"/>
  <c r="G1116" i="6"/>
  <c r="E1116" i="6"/>
  <c r="G1114" i="6"/>
  <c r="E1114" i="6"/>
  <c r="G1112" i="6"/>
  <c r="E1112" i="6"/>
  <c r="G1110" i="6"/>
  <c r="E1110" i="6"/>
  <c r="G1108" i="6"/>
  <c r="E1108" i="6"/>
  <c r="G1106" i="6"/>
  <c r="E1106" i="6"/>
  <c r="G1104" i="6"/>
  <c r="E1104" i="6"/>
  <c r="G1102" i="6"/>
  <c r="E1102" i="6"/>
  <c r="G1100" i="6"/>
  <c r="E1100" i="6"/>
  <c r="G1098" i="6"/>
  <c r="E1098" i="6"/>
  <c r="G1096" i="6"/>
  <c r="E1096" i="6"/>
  <c r="G1094" i="6"/>
  <c r="E1094" i="6"/>
  <c r="G1092" i="6"/>
  <c r="E1092" i="6"/>
  <c r="G1090" i="6"/>
  <c r="E1090" i="6"/>
  <c r="G1088" i="6"/>
  <c r="E1088" i="6"/>
  <c r="G1086" i="6"/>
  <c r="E1086" i="6"/>
  <c r="G1084" i="6"/>
  <c r="E1084" i="6"/>
  <c r="G1082" i="6"/>
  <c r="E1082" i="6"/>
  <c r="G1080" i="6"/>
  <c r="E1080" i="6"/>
  <c r="G1078" i="6"/>
  <c r="E1078" i="6"/>
  <c r="G1066" i="6"/>
  <c r="E1066" i="6"/>
  <c r="G1064" i="6"/>
  <c r="E1064" i="6"/>
  <c r="G1062" i="6"/>
  <c r="E1062" i="6"/>
  <c r="G1060" i="6"/>
  <c r="E1060" i="6"/>
  <c r="G1058" i="6"/>
  <c r="E1058" i="6"/>
  <c r="G1056" i="6"/>
  <c r="E1056" i="6"/>
  <c r="G1054" i="6"/>
  <c r="E1054" i="6"/>
  <c r="G1052" i="6"/>
  <c r="E1052" i="6"/>
  <c r="G1050" i="6"/>
  <c r="E1050" i="6"/>
  <c r="G1048" i="6"/>
  <c r="E1048" i="6"/>
  <c r="G1046" i="6"/>
  <c r="E1046" i="6"/>
  <c r="G1044" i="6"/>
  <c r="E1044" i="6"/>
  <c r="G1042" i="6"/>
  <c r="E1042" i="6"/>
  <c r="G1040" i="6"/>
  <c r="E1040" i="6"/>
  <c r="G1038" i="6"/>
  <c r="E1038" i="6"/>
  <c r="G1036" i="6"/>
  <c r="E1036" i="6"/>
  <c r="G1034" i="6"/>
  <c r="E1034" i="6"/>
  <c r="G1032" i="6"/>
  <c r="E1032" i="6"/>
  <c r="G1030" i="6"/>
  <c r="E1030" i="6"/>
  <c r="G1028" i="6"/>
  <c r="E1028" i="6"/>
  <c r="G1024" i="6"/>
  <c r="E1024" i="6"/>
  <c r="G1022" i="6"/>
  <c r="E1022" i="6"/>
  <c r="G1020" i="6"/>
  <c r="E1020" i="6"/>
  <c r="G1018" i="6"/>
  <c r="E1018" i="6"/>
  <c r="G1016" i="6"/>
  <c r="E1016" i="6"/>
  <c r="G1014" i="6"/>
  <c r="G1067" i="6" s="1"/>
  <c r="E1014" i="6"/>
  <c r="G1002" i="6"/>
  <c r="E1002" i="6"/>
  <c r="G1000" i="6"/>
  <c r="E1000" i="6"/>
  <c r="G998" i="6"/>
  <c r="E998" i="6"/>
  <c r="G996" i="6"/>
  <c r="E996" i="6"/>
  <c r="G994" i="6"/>
  <c r="E994" i="6"/>
  <c r="G992" i="6"/>
  <c r="E992" i="6"/>
  <c r="G990" i="6"/>
  <c r="E990" i="6"/>
  <c r="G988" i="6"/>
  <c r="G1003" i="6" s="1"/>
  <c r="E988" i="6"/>
  <c r="G986" i="6"/>
  <c r="E986" i="6"/>
  <c r="G974" i="6"/>
  <c r="E974" i="6"/>
  <c r="G972" i="6"/>
  <c r="E972" i="6"/>
  <c r="G970" i="6"/>
  <c r="E970" i="6"/>
  <c r="G967" i="6"/>
  <c r="G975" i="6" s="1"/>
  <c r="E967" i="6"/>
  <c r="G964" i="6"/>
  <c r="E964" i="6"/>
  <c r="G953" i="6"/>
  <c r="G952" i="6"/>
  <c r="E952" i="6"/>
  <c r="G950" i="6"/>
  <c r="E950" i="6"/>
  <c r="G948" i="6"/>
  <c r="E948" i="6"/>
  <c r="G946" i="6"/>
  <c r="E946" i="6"/>
  <c r="G934" i="6"/>
  <c r="E934" i="6"/>
  <c r="G932" i="6"/>
  <c r="E932" i="6"/>
  <c r="G930" i="6"/>
  <c r="E930" i="6"/>
  <c r="G928" i="6"/>
  <c r="E928" i="6"/>
  <c r="G926" i="6"/>
  <c r="E926" i="6"/>
  <c r="G924" i="6"/>
  <c r="G935" i="6" s="1"/>
  <c r="E924" i="6"/>
  <c r="G912" i="6"/>
  <c r="E912" i="6"/>
  <c r="G910" i="6"/>
  <c r="G913" i="6" s="1"/>
  <c r="E910" i="6"/>
  <c r="G908" i="6"/>
  <c r="E908" i="6"/>
  <c r="G896" i="6"/>
  <c r="E896" i="6"/>
  <c r="G894" i="6"/>
  <c r="G897" i="6" s="1"/>
  <c r="E894" i="6"/>
  <c r="G892" i="6"/>
  <c r="E892" i="6"/>
  <c r="G881" i="6"/>
  <c r="G880" i="6"/>
  <c r="E880" i="6"/>
  <c r="G878" i="6"/>
  <c r="E878" i="6"/>
  <c r="G867" i="6"/>
  <c r="G866" i="6"/>
  <c r="E866" i="6"/>
  <c r="G855" i="6"/>
  <c r="G854" i="6"/>
  <c r="E854" i="6"/>
  <c r="G852" i="6"/>
  <c r="E852" i="6"/>
  <c r="G850" i="6"/>
  <c r="E850" i="6"/>
  <c r="G848" i="6"/>
  <c r="E848" i="6"/>
  <c r="G846" i="6"/>
  <c r="E846" i="6"/>
  <c r="G835" i="6"/>
  <c r="E835" i="6"/>
  <c r="G831" i="6"/>
  <c r="E831" i="6"/>
  <c r="G828" i="6"/>
  <c r="E828" i="6"/>
  <c r="G822" i="6"/>
  <c r="E822" i="6"/>
  <c r="G820" i="6"/>
  <c r="E820" i="6"/>
  <c r="G818" i="6"/>
  <c r="E818" i="6"/>
  <c r="G815" i="6"/>
  <c r="E815" i="6"/>
  <c r="G812" i="6"/>
  <c r="E812" i="6"/>
  <c r="G798" i="6"/>
  <c r="E798" i="6"/>
  <c r="G789" i="6"/>
  <c r="E789" i="6"/>
  <c r="G787" i="6"/>
  <c r="E787" i="6"/>
  <c r="G784" i="6"/>
  <c r="E784" i="6"/>
  <c r="G782" i="6"/>
  <c r="E782" i="6"/>
  <c r="G780" i="6"/>
  <c r="E780" i="6"/>
  <c r="G778" i="6"/>
  <c r="E778" i="6"/>
  <c r="G764" i="6"/>
  <c r="E764" i="6"/>
  <c r="G762" i="6"/>
  <c r="E762" i="6"/>
  <c r="G760" i="6"/>
  <c r="E760" i="6"/>
  <c r="G758" i="6"/>
  <c r="E758" i="6"/>
  <c r="G756" i="6"/>
  <c r="E756" i="6"/>
  <c r="G754" i="6"/>
  <c r="E754" i="6"/>
  <c r="G749" i="6"/>
  <c r="E749" i="6"/>
  <c r="G747" i="6"/>
  <c r="E747" i="6"/>
  <c r="G745" i="6"/>
  <c r="E745" i="6"/>
  <c r="G743" i="6"/>
  <c r="E743" i="6"/>
  <c r="G741" i="6"/>
  <c r="E741" i="6"/>
  <c r="G739" i="6"/>
  <c r="E739" i="6"/>
  <c r="G727" i="6"/>
  <c r="E727" i="6"/>
  <c r="G725" i="6"/>
  <c r="E725" i="6"/>
  <c r="G718" i="6"/>
  <c r="E718" i="6"/>
  <c r="G716" i="6"/>
  <c r="E716" i="6"/>
  <c r="G711" i="6"/>
  <c r="E711" i="6"/>
  <c r="G707" i="6"/>
  <c r="E707" i="6"/>
  <c r="G701" i="6"/>
  <c r="E701" i="6"/>
  <c r="G693" i="6"/>
  <c r="E693" i="6"/>
  <c r="G690" i="6"/>
  <c r="E690" i="6"/>
  <c r="G686" i="6"/>
  <c r="E686" i="6"/>
  <c r="G677" i="6"/>
  <c r="E677" i="6"/>
  <c r="G659" i="6"/>
  <c r="G728" i="6" s="1"/>
  <c r="E659" i="6"/>
  <c r="G639" i="6"/>
  <c r="G638" i="6"/>
  <c r="E638" i="6"/>
  <c r="G626" i="6"/>
  <c r="E626" i="6"/>
  <c r="G624" i="6"/>
  <c r="E624" i="6"/>
  <c r="G622" i="6"/>
  <c r="E622" i="6"/>
  <c r="G620" i="6"/>
  <c r="E620" i="6"/>
  <c r="G618" i="6"/>
  <c r="E618" i="6"/>
  <c r="G616" i="6"/>
  <c r="E616" i="6"/>
  <c r="G614" i="6"/>
  <c r="G627" i="6" s="1"/>
  <c r="E614" i="6"/>
  <c r="G603" i="6"/>
  <c r="G602" i="6"/>
  <c r="E602" i="6"/>
  <c r="G590" i="6"/>
  <c r="E590" i="6"/>
  <c r="G588" i="6"/>
  <c r="E588" i="6"/>
  <c r="G584" i="6"/>
  <c r="E584" i="6"/>
  <c r="G582" i="6"/>
  <c r="E582" i="6"/>
  <c r="G580" i="6"/>
  <c r="E580" i="6"/>
  <c r="G578" i="6"/>
  <c r="E578" i="6"/>
  <c r="G572" i="6"/>
  <c r="E572" i="6"/>
  <c r="G570" i="6"/>
  <c r="E570" i="6"/>
  <c r="G568" i="6"/>
  <c r="E568" i="6"/>
  <c r="G566" i="6"/>
  <c r="E566" i="6"/>
  <c r="G564" i="6"/>
  <c r="E564" i="6"/>
  <c r="G562" i="6"/>
  <c r="E562" i="6"/>
  <c r="G558" i="6"/>
  <c r="E558" i="6"/>
  <c r="G556" i="6"/>
  <c r="G591" i="6" s="1"/>
  <c r="E556" i="6"/>
  <c r="G544" i="6"/>
  <c r="G543" i="6"/>
  <c r="E543" i="6"/>
  <c r="G531" i="6"/>
  <c r="E531" i="6"/>
  <c r="G529" i="6"/>
  <c r="E529" i="6"/>
  <c r="G527" i="6"/>
  <c r="E527" i="6"/>
  <c r="G521" i="6"/>
  <c r="E521" i="6"/>
  <c r="G519" i="6"/>
  <c r="E519" i="6"/>
  <c r="G517" i="6"/>
  <c r="E517" i="6"/>
  <c r="G515" i="6"/>
  <c r="E515" i="6"/>
  <c r="G513" i="6"/>
  <c r="E513" i="6"/>
  <c r="G511" i="6"/>
  <c r="E511" i="6"/>
  <c r="G509" i="6"/>
  <c r="E509" i="6"/>
  <c r="G507" i="6"/>
  <c r="E507" i="6"/>
  <c r="G505" i="6"/>
  <c r="E505" i="6"/>
  <c r="G503" i="6"/>
  <c r="E503" i="6"/>
  <c r="G501" i="6"/>
  <c r="E501" i="6"/>
  <c r="G499" i="6"/>
  <c r="E499" i="6"/>
  <c r="G497" i="6"/>
  <c r="E497" i="6"/>
  <c r="G495" i="6"/>
  <c r="E495" i="6"/>
  <c r="G490" i="6"/>
  <c r="E490" i="6"/>
  <c r="G479" i="6"/>
  <c r="E479" i="6"/>
  <c r="G469" i="6"/>
  <c r="E469" i="6"/>
  <c r="G463" i="6"/>
  <c r="E463" i="6"/>
  <c r="G461" i="6"/>
  <c r="E461" i="6"/>
  <c r="G459" i="6"/>
  <c r="E459" i="6"/>
  <c r="G457" i="6"/>
  <c r="E457" i="6"/>
  <c r="G455" i="6"/>
  <c r="E455" i="6"/>
  <c r="G453" i="6"/>
  <c r="E453" i="6"/>
  <c r="G451" i="6"/>
  <c r="E451" i="6"/>
  <c r="G449" i="6"/>
  <c r="E449" i="6"/>
  <c r="G447" i="6"/>
  <c r="E447" i="6"/>
  <c r="G445" i="6"/>
  <c r="E445" i="6"/>
  <c r="G443" i="6"/>
  <c r="E443" i="6"/>
  <c r="G441" i="6"/>
  <c r="E441" i="6"/>
  <c r="G439" i="6"/>
  <c r="E439" i="6"/>
  <c r="G437" i="6"/>
  <c r="E437" i="6"/>
  <c r="G435" i="6"/>
  <c r="E435" i="6"/>
  <c r="G433" i="6"/>
  <c r="E433" i="6"/>
  <c r="G431" i="6"/>
  <c r="E431" i="6"/>
  <c r="G429" i="6"/>
  <c r="E429" i="6"/>
  <c r="G427" i="6"/>
  <c r="E427" i="6"/>
  <c r="G425" i="6"/>
  <c r="E425" i="6"/>
  <c r="G423" i="6"/>
  <c r="E423" i="6"/>
  <c r="G421" i="6"/>
  <c r="E421" i="6"/>
  <c r="G419" i="6"/>
  <c r="E419" i="6"/>
  <c r="G417" i="6"/>
  <c r="E417" i="6"/>
  <c r="G415" i="6"/>
  <c r="E415" i="6"/>
  <c r="G413" i="6"/>
  <c r="E413" i="6"/>
  <c r="G411" i="6"/>
  <c r="E411" i="6"/>
  <c r="G409" i="6"/>
  <c r="E409" i="6"/>
  <c r="G407" i="6"/>
  <c r="E407" i="6"/>
  <c r="G405" i="6"/>
  <c r="E405" i="6"/>
  <c r="G403" i="6"/>
  <c r="E403" i="6"/>
  <c r="G401" i="6"/>
  <c r="E401" i="6"/>
  <c r="G399" i="6"/>
  <c r="E399" i="6"/>
  <c r="G397" i="6"/>
  <c r="E397" i="6"/>
  <c r="G395" i="6"/>
  <c r="E395" i="6"/>
  <c r="G393" i="6"/>
  <c r="E393" i="6"/>
  <c r="G391" i="6"/>
  <c r="E391" i="6"/>
  <c r="G389" i="6"/>
  <c r="E389" i="6"/>
  <c r="G387" i="6"/>
  <c r="E387" i="6"/>
  <c r="G385" i="6"/>
  <c r="E385" i="6"/>
  <c r="G363" i="6"/>
  <c r="E363" i="6"/>
  <c r="G359" i="6"/>
  <c r="E359" i="6"/>
  <c r="G357" i="6"/>
  <c r="E357" i="6"/>
  <c r="G355" i="6"/>
  <c r="E355" i="6"/>
  <c r="G353" i="6"/>
  <c r="E353" i="6"/>
  <c r="G351" i="6"/>
  <c r="E351" i="6"/>
  <c r="G349" i="6"/>
  <c r="E349" i="6"/>
  <c r="G347" i="6"/>
  <c r="E347" i="6"/>
  <c r="G345" i="6"/>
  <c r="E345" i="6"/>
  <c r="G343" i="6"/>
  <c r="E343" i="6"/>
  <c r="G341" i="6"/>
  <c r="E341" i="6"/>
  <c r="G339" i="6"/>
  <c r="E339" i="6"/>
  <c r="G337" i="6"/>
  <c r="E337" i="6"/>
  <c r="G335" i="6"/>
  <c r="G532" i="6" s="1"/>
  <c r="E335" i="6"/>
  <c r="G324" i="6"/>
  <c r="G323" i="6"/>
  <c r="E323" i="6"/>
  <c r="G321" i="6"/>
  <c r="E321" i="6"/>
  <c r="G319" i="6"/>
  <c r="E319" i="6"/>
  <c r="G317" i="6"/>
  <c r="E317" i="6"/>
  <c r="G315" i="6"/>
  <c r="E315" i="6"/>
  <c r="G313" i="6"/>
  <c r="E313" i="6"/>
  <c r="G311" i="6"/>
  <c r="E311" i="6"/>
  <c r="G309" i="6"/>
  <c r="E309" i="6"/>
  <c r="G307" i="6"/>
  <c r="E307" i="6"/>
  <c r="G305" i="6"/>
  <c r="E305" i="6"/>
  <c r="G303" i="6"/>
  <c r="E303" i="6"/>
  <c r="G301" i="6"/>
  <c r="E301" i="6"/>
  <c r="G299" i="6"/>
  <c r="E299" i="6"/>
  <c r="G297" i="6"/>
  <c r="E297" i="6"/>
  <c r="G295" i="6"/>
  <c r="E295" i="6"/>
  <c r="G293" i="6"/>
  <c r="E293" i="6"/>
  <c r="G291" i="6"/>
  <c r="E291" i="6"/>
  <c r="G289" i="6"/>
  <c r="E289" i="6"/>
  <c r="G287" i="6"/>
  <c r="E287" i="6"/>
  <c r="G285" i="6"/>
  <c r="E285" i="6"/>
  <c r="G283" i="6"/>
  <c r="E283" i="6"/>
  <c r="G281" i="6"/>
  <c r="E281" i="6"/>
  <c r="G279" i="6"/>
  <c r="E279" i="6"/>
  <c r="G277" i="6"/>
  <c r="E277" i="6"/>
  <c r="G275" i="6"/>
  <c r="E275" i="6"/>
  <c r="G273" i="6"/>
  <c r="E273" i="6"/>
  <c r="G269" i="6"/>
  <c r="E269" i="6"/>
  <c r="G267" i="6"/>
  <c r="E267" i="6"/>
  <c r="G265" i="6"/>
  <c r="E265" i="6"/>
  <c r="G263" i="6"/>
  <c r="E263" i="6"/>
  <c r="G261" i="6"/>
  <c r="E261" i="6"/>
  <c r="G259" i="6"/>
  <c r="E259" i="6"/>
  <c r="G247" i="6"/>
  <c r="E247" i="6"/>
  <c r="G245" i="6"/>
  <c r="E245" i="6"/>
  <c r="G243" i="6"/>
  <c r="E243" i="6"/>
  <c r="G241" i="6"/>
  <c r="E241" i="6"/>
  <c r="G239" i="6"/>
  <c r="E239" i="6"/>
  <c r="G237" i="6"/>
  <c r="E237" i="6"/>
  <c r="G235" i="6"/>
  <c r="E235" i="6"/>
  <c r="G233" i="6"/>
  <c r="E233" i="6"/>
  <c r="G231" i="6"/>
  <c r="G248" i="6" s="1"/>
  <c r="E231" i="6"/>
  <c r="G220" i="6"/>
  <c r="G219" i="6"/>
  <c r="E219" i="6"/>
  <c r="G217" i="6"/>
  <c r="E217" i="6"/>
  <c r="G215" i="6"/>
  <c r="E215" i="6"/>
  <c r="G213" i="6"/>
  <c r="E213" i="6"/>
  <c r="G211" i="6"/>
  <c r="E211" i="6"/>
  <c r="G208" i="6"/>
  <c r="E208" i="6"/>
  <c r="G205" i="6"/>
  <c r="E205" i="6"/>
  <c r="G193" i="6"/>
  <c r="E193" i="6"/>
  <c r="G191" i="6"/>
  <c r="E191" i="6"/>
  <c r="G189" i="6"/>
  <c r="E189" i="6"/>
  <c r="G187" i="6"/>
  <c r="E187" i="6"/>
  <c r="G185" i="6"/>
  <c r="E185" i="6"/>
  <c r="G183" i="6"/>
  <c r="G194" i="6" s="1"/>
  <c r="E183" i="6"/>
  <c r="G172" i="6"/>
  <c r="G171" i="6"/>
  <c r="E171" i="6"/>
  <c r="G157" i="6"/>
  <c r="E157" i="6"/>
  <c r="G155" i="6"/>
  <c r="E155" i="6"/>
  <c r="G153" i="6"/>
  <c r="E153" i="6"/>
  <c r="G151" i="6"/>
  <c r="E151" i="6"/>
  <c r="G149" i="6"/>
  <c r="E149" i="6"/>
  <c r="G146" i="6"/>
  <c r="E146" i="6"/>
  <c r="G144" i="6"/>
  <c r="E144" i="6"/>
  <c r="G142" i="6"/>
  <c r="G158" i="6" s="1"/>
  <c r="E142" i="6"/>
  <c r="G131" i="6"/>
  <c r="G130" i="6"/>
  <c r="E130" i="6"/>
  <c r="G128" i="6"/>
  <c r="E128" i="6"/>
  <c r="G116" i="6"/>
  <c r="G117" i="6" s="1"/>
  <c r="E116" i="6"/>
  <c r="G104" i="6"/>
  <c r="G103" i="6"/>
  <c r="E103" i="6"/>
  <c r="G91" i="6"/>
  <c r="G92" i="6" s="1"/>
  <c r="E91" i="6"/>
  <c r="G79" i="6"/>
  <c r="E79" i="6"/>
  <c r="G77" i="6"/>
  <c r="E77" i="6"/>
  <c r="G75" i="6"/>
  <c r="E75" i="6"/>
  <c r="G73" i="6"/>
  <c r="G80" i="6" s="1"/>
  <c r="E73" i="6"/>
  <c r="G61" i="6"/>
  <c r="E61" i="6"/>
  <c r="G59" i="6"/>
  <c r="E59" i="6"/>
  <c r="G57" i="6"/>
  <c r="E57" i="6"/>
  <c r="G55" i="6"/>
  <c r="E55" i="6"/>
  <c r="G53" i="6"/>
  <c r="E53" i="6"/>
  <c r="G51" i="6"/>
  <c r="G62" i="6" s="1"/>
  <c r="E51" i="6"/>
  <c r="G40" i="6"/>
  <c r="G39" i="6"/>
  <c r="E39" i="6"/>
  <c r="G37" i="6"/>
  <c r="E37" i="6"/>
  <c r="G35" i="6"/>
  <c r="E35" i="6"/>
  <c r="G23" i="6"/>
  <c r="G24" i="6" s="1"/>
  <c r="E23" i="6"/>
  <c r="G12" i="6"/>
  <c r="G11" i="6"/>
  <c r="E11" i="6"/>
  <c r="G443" i="5"/>
  <c r="G432" i="5"/>
  <c r="G418" i="5"/>
  <c r="G407" i="5"/>
  <c r="G393" i="5"/>
  <c r="G382" i="5"/>
  <c r="G370" i="5"/>
  <c r="G310" i="5"/>
  <c r="G297" i="5"/>
  <c r="G280" i="5"/>
  <c r="G267" i="5"/>
  <c r="G250" i="5"/>
  <c r="G237" i="5"/>
  <c r="G223" i="5"/>
  <c r="G212" i="5"/>
  <c r="G193" i="5"/>
  <c r="G182" i="5"/>
  <c r="G171" i="5"/>
  <c r="G160" i="5"/>
  <c r="G146" i="5"/>
  <c r="G132" i="5"/>
  <c r="G118" i="5"/>
  <c r="G103" i="5"/>
  <c r="G89" i="5"/>
  <c r="G75" i="5"/>
  <c r="G299" i="4"/>
  <c r="G288" i="4"/>
  <c r="G277" i="4"/>
  <c r="J266" i="4"/>
  <c r="D266" i="4"/>
  <c r="J183" i="4"/>
  <c r="D183" i="4"/>
  <c r="J100" i="4"/>
  <c r="D100" i="4"/>
  <c r="J84" i="4"/>
  <c r="D84" i="4"/>
  <c r="I31" i="3"/>
  <c r="H31" i="3"/>
  <c r="G31" i="3"/>
  <c r="F31" i="3"/>
  <c r="I27" i="3"/>
  <c r="H27" i="3"/>
  <c r="G27" i="3"/>
  <c r="F27" i="3"/>
  <c r="I24" i="3"/>
  <c r="H24" i="3"/>
  <c r="G24" i="3"/>
  <c r="F24" i="3"/>
  <c r="I21" i="3"/>
  <c r="H21" i="3"/>
  <c r="G21" i="3"/>
  <c r="F21" i="3"/>
  <c r="I17" i="3"/>
  <c r="H17" i="3"/>
  <c r="G17" i="3"/>
  <c r="F17" i="3"/>
  <c r="I14" i="3"/>
  <c r="H14" i="3"/>
  <c r="G14" i="3"/>
  <c r="F14" i="3"/>
  <c r="I13" i="3"/>
  <c r="H13" i="3"/>
  <c r="G13" i="3"/>
  <c r="F13" i="3"/>
  <c r="I7" i="3"/>
  <c r="H7" i="3"/>
  <c r="G7" i="3"/>
  <c r="F7" i="3"/>
  <c r="H14" i="2"/>
  <c r="G14" i="2"/>
  <c r="F14" i="2"/>
  <c r="E14" i="2"/>
  <c r="H13" i="2"/>
  <c r="G13" i="2"/>
  <c r="F13" i="2"/>
  <c r="E13" i="2"/>
  <c r="H12" i="2"/>
  <c r="G12" i="2"/>
  <c r="F12" i="2"/>
  <c r="E12" i="2"/>
  <c r="H11" i="2"/>
  <c r="G11" i="2"/>
  <c r="F11" i="2"/>
  <c r="E11" i="2"/>
</calcChain>
</file>

<file path=xl/sharedStrings.xml><?xml version="1.0" encoding="utf-8"?>
<sst xmlns="http://schemas.openxmlformats.org/spreadsheetml/2006/main" count="7587" uniqueCount="1396">
  <si>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</si>
  <si>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</si>
  <si>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</si>
  <si>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</si>
  <si>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</si>
  <si>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</si>
  <si>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</si>
  <si>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</si>
  <si>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</si>
  <si>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</si>
  <si>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</si>
  <si>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</si>
  <si>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</si>
  <si>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</si>
  <si>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2021 год и плановый период 2022-2023 годов</t>
  </si>
  <si>
    <t>КОДЫ</t>
  </si>
  <si>
    <t>от</t>
  </si>
  <si>
    <t>16.02.2021</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</si>
  <si>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</si>
  <si>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</si>
  <si>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</si>
  <si>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</si>
  <si>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</si>
  <si>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</si>
  <si>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</si>
  <si>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</si>
  <si>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</si>
  <si>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</si>
  <si>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</si>
  <si>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</si>
  <si>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</si>
  <si>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</si>
  <si>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</si>
  <si>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</si>
  <si>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</si>
  <si>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</si>
  <si>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</si>
  <si>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</si>
  <si>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28.01.2021 10:59:00 по: 28.01.2022 11:09:00</t>
  </si>
  <si>
    <t>Действует c 13.11.2020 11:43:34 по: 24.11.2021 11:09:00</t>
  </si>
  <si>
    <t>Серийный номер: D11D797A4D12AEAE89555A97112CA690821B2EEE</t>
  </si>
  <si>
    <t>Серийный номер: 9EA258C288AF3DC614A8AA6358C73106957F342D</t>
  </si>
  <si>
    <t>Издатель: ООО ""АйтиКом""</t>
  </si>
  <si>
    <t>Издатель: АО ""ПФ ""СКБ Контур""</t>
  </si>
  <si>
    <t>Время подписания: 17.02.2021 12:25:49</t>
  </si>
  <si>
    <t>Время подписания: 17.02.2021 12:00:16</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</si>
  <si>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</si>
  <si>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</si>
  <si>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</si>
  <si>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</si>
  <si>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</si>
  <si>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</si>
  <si>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2021 г. текущий финансовый год</t>
  </si>
  <si>
    <t>на 2022 г. первый год планового периода</t>
  </si>
  <si>
    <t>на 2023 г. второй год планового периода</t>
  </si>
  <si>
    <t>за пределами планового периода</t>
  </si>
  <si>
    <t>Остаток средств на начало текущего финансового года</t>
  </si>
  <si>
    <t>0001</t>
  </si>
  <si>
    <t>х</t>
  </si>
  <si>
    <t>X</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</si>
  <si>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</si>
  <si>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</si>
  <si>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</si>
  <si>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</si>
  <si>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</si>
  <si>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</si>
  <si>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</si>
  <si>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</si>
  <si>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</si>
  <si>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</si>
  <si>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</si>
  <si>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</si>
  <si>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</si>
  <si>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</si>
  <si>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</si>
  <si>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</si>
  <si>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</si>
  <si>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</si>
  <si>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</si>
  <si>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</si>
  <si>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</si>
  <si>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собственности, всего</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</si>
  <si>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</si>
  <si>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</si>
  <si>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</si>
  <si>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</si>
  <si>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</si>
  <si>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</si>
  <si>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</si>
  <si>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</si>
  <si>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</si>
  <si>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</si>
  <si>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</si>
  <si>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</si>
  <si>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</si>
  <si>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</si>
  <si>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</si>
  <si>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безвозмездные денежные поступления</t>
  </si>
  <si>
    <t>1430</t>
  </si>
  <si>
    <t>прочие доходы, всего</t>
  </si>
  <si>
    <t>1500</t>
  </si>
  <si>
    <t>180</t>
  </si>
  <si>
    <t>в том числе:
прочие доходы</t>
  </si>
  <si>
    <t>1510</t>
  </si>
  <si>
    <t>прочие доходы</t>
  </si>
  <si>
    <t>1511</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</si>
  <si>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</si>
  <si>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</si>
  <si>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</si>
  <si>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</si>
  <si>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</si>
  <si>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</si>
  <si>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</si>
  <si>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</si>
  <si>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увеличение остатков денежных средств за счет возврата дебиторской задолженности прошлых лет</t>
  </si>
  <si>
    <t>1982</t>
  </si>
  <si>
    <t>1983</t>
  </si>
  <si>
    <t>получение ссуд, кредитов(заимствований), всего</t>
  </si>
  <si>
    <t>1984</t>
  </si>
  <si>
    <t>710</t>
  </si>
  <si>
    <t>из них: получение ссду, кредитов (заимствований)</t>
  </si>
  <si>
    <t>1985</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</si>
  <si>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</si>
  <si>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</si>
  <si>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</si>
  <si>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</si>
  <si>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</si>
  <si>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</si>
  <si>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</si>
  <si>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</si>
  <si>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</si>
  <si>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</si>
  <si>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</si>
  <si>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</si>
  <si>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2103</t>
  </si>
  <si>
    <t>в том числе:
оплата труда</t>
  </si>
  <si>
    <t>2111</t>
  </si>
  <si>
    <t>111</t>
  </si>
  <si>
    <t>оплата труда</t>
  </si>
  <si>
    <t>2112</t>
  </si>
  <si>
    <t>2113</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</si>
  <si>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</si>
  <si>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</si>
  <si>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</si>
  <si>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</si>
  <si>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</si>
  <si>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</si>
  <si>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</si>
  <si>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</si>
  <si>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</si>
  <si>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</si>
  <si>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</si>
  <si>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</si>
  <si>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</si>
  <si>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</si>
  <si>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</si>
  <si>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</si>
  <si>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</si>
  <si>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</si>
  <si>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</si>
  <si>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</si>
  <si>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</si>
  <si>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</si>
  <si>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2135</t>
  </si>
  <si>
    <t>2136</t>
  </si>
  <si>
    <t>2137</t>
  </si>
  <si>
    <t>иные выплаты, за исключением фонда оплаты труда учреждения, для выполнения отдельных полномочий</t>
  </si>
  <si>
    <t>2138</t>
  </si>
  <si>
    <t>2139</t>
  </si>
  <si>
    <t>2140</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</si>
  <si>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</si>
  <si>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</si>
  <si>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</si>
  <si>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взносы по обязательному социальному страхованию на выплаты по оплате труда работников и иные выплаты работникам учреждений</t>
  </si>
  <si>
    <t>2142</t>
  </si>
  <si>
    <t>2143</t>
  </si>
  <si>
    <t>2144</t>
  </si>
  <si>
    <t>2145</t>
  </si>
  <si>
    <t>2146</t>
  </si>
  <si>
    <t>2147</t>
  </si>
  <si>
    <t>2148</t>
  </si>
  <si>
    <t>2149</t>
  </si>
  <si>
    <t>2150</t>
  </si>
  <si>
    <t>в том числе:
на выплаты по оплате труда</t>
  </si>
  <si>
    <t>2151</t>
  </si>
  <si>
    <t>2152</t>
  </si>
  <si>
    <t>2153</t>
  </si>
  <si>
    <t>на выплаты по оплате труда</t>
  </si>
  <si>
    <t>2154</t>
  </si>
  <si>
    <t>2155</t>
  </si>
  <si>
    <t>2156</t>
  </si>
  <si>
    <t>2157</t>
  </si>
  <si>
    <t>2158</t>
  </si>
  <si>
    <t>2159</t>
  </si>
  <si>
    <t>в том числе:
иные выплаты работникам</t>
  </si>
  <si>
    <t>2160</t>
  </si>
  <si>
    <t>2161</t>
  </si>
  <si>
    <t>2162</t>
  </si>
  <si>
    <t>иные выплаты работникам</t>
  </si>
  <si>
    <t>2163</t>
  </si>
  <si>
    <t>2164</t>
  </si>
  <si>
    <t>2165</t>
  </si>
  <si>
    <t>2166</t>
  </si>
  <si>
    <t>2167</t>
  </si>
  <si>
    <t>2168</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</si>
  <si>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</si>
  <si>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</si>
  <si>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</si>
  <si>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</si>
  <si>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</si>
  <si>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</si>
  <si>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</si>
  <si>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</si>
  <si>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</si>
  <si>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</si>
  <si>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приобретение товаров, работ, услуг в пользу граждан в целях их социального обеспечения</t>
  </si>
  <si>
    <t>2220</t>
  </si>
  <si>
    <t>323</t>
  </si>
  <si>
    <t>2221</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</si>
  <si>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</si>
  <si>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2240</t>
  </si>
  <si>
    <t>350</t>
  </si>
  <si>
    <t>иные выплаты населению</t>
  </si>
  <si>
    <t>2250</t>
  </si>
  <si>
    <t>360</t>
  </si>
  <si>
    <t>уплата налогов, сборов и иных платежей, всего</t>
  </si>
  <si>
    <t>2300</t>
  </si>
  <si>
    <t>850</t>
  </si>
  <si>
    <t>из них:
налог на имущество организаций и земельный налог</t>
  </si>
  <si>
    <t>2310</t>
  </si>
  <si>
    <t>851</t>
  </si>
  <si>
    <t>в том числе: за счет средств текущего года</t>
  </si>
  <si>
    <t>2311</t>
  </si>
  <si>
    <t>в том числе: за счет остатков прошлых лет</t>
  </si>
  <si>
    <t>2312</t>
  </si>
  <si>
    <t>2313</t>
  </si>
  <si>
    <t>2314</t>
  </si>
  <si>
    <t>2315</t>
  </si>
  <si>
    <t>2316</t>
  </si>
  <si>
    <t>в том числе, за счет средств текущего года</t>
  </si>
  <si>
    <t>2317</t>
  </si>
  <si>
    <t>в том числе, за счет остатков прошлых лет</t>
  </si>
  <si>
    <t>2318</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</si>
  <si>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</si>
  <si>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</si>
  <si>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</si>
  <si>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</si>
  <si>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</si>
  <si>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</si>
  <si>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</si>
  <si>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</si>
  <si>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</si>
  <si>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</si>
  <si>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иные налоги (включаемые в состав расходов) в бюджеты бюджетной системы Российской Федерации, а также государственная пошлина</t>
  </si>
  <si>
    <t>2327</t>
  </si>
  <si>
    <t>2328</t>
  </si>
  <si>
    <t>2329</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</si>
  <si>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</si>
  <si>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</si>
  <si>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</si>
  <si>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</si>
  <si>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</si>
  <si>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</si>
  <si>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</si>
  <si>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</si>
  <si>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</si>
  <si>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</si>
  <si>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</si>
  <si>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</si>
  <si>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</si>
  <si>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</si>
  <si>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</si>
  <si>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</si>
  <si>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</si>
  <si>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</si>
  <si>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 всего</t>
  </si>
  <si>
    <t>2630</t>
  </si>
  <si>
    <t>243</t>
  </si>
  <si>
    <t>закупку товаров, работ, услуг в целях капитального ремонта государственного имущества</t>
  </si>
  <si>
    <t>2631</t>
  </si>
  <si>
    <t>2632</t>
  </si>
  <si>
    <t>2633</t>
  </si>
  <si>
    <t>2634</t>
  </si>
  <si>
    <t>2635</t>
  </si>
  <si>
    <t>2636</t>
  </si>
  <si>
    <t>2637</t>
  </si>
  <si>
    <t>2638</t>
  </si>
  <si>
    <t>2639</t>
  </si>
  <si>
    <t>прочую закупку товаров, работ и услуг, всего</t>
  </si>
  <si>
    <t>2640</t>
  </si>
  <si>
    <t>244</t>
  </si>
  <si>
    <t>из них:</t>
  </si>
  <si>
    <t>2641</t>
  </si>
  <si>
    <t>2642</t>
  </si>
  <si>
    <t>2643</t>
  </si>
  <si>
    <t>2644</t>
  </si>
  <si>
    <t>2645</t>
  </si>
  <si>
    <t>2646</t>
  </si>
  <si>
    <t>2647</t>
  </si>
  <si>
    <t>2648</t>
  </si>
  <si>
    <t>2649</t>
  </si>
  <si>
    <t>закупку энергетических ресурсов, всего</t>
  </si>
  <si>
    <t>2650</t>
  </si>
  <si>
    <t>247</t>
  </si>
  <si>
    <t>2651</t>
  </si>
  <si>
    <t>2652</t>
  </si>
  <si>
    <t>2653</t>
  </si>
  <si>
    <t>2654</t>
  </si>
  <si>
    <t>2655</t>
  </si>
  <si>
    <t>2656</t>
  </si>
  <si>
    <t>2657</t>
  </si>
  <si>
    <t>2658</t>
  </si>
  <si>
    <t>2659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</si>
  <si>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</si>
  <si>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</si>
  <si>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</si>
  <si>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</si>
  <si>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</si>
  <si>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</si>
  <si>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</si>
  <si>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</si>
  <si>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</si>
  <si>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</si>
  <si>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</si>
  <si>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</si>
  <si>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</si>
  <si>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</si>
  <si>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4011</t>
  </si>
  <si>
    <t>4012</t>
  </si>
  <si>
    <t>вложение денежных средств в акции и иные финансовые инструменты</t>
  </si>
  <si>
    <t>4040</t>
  </si>
  <si>
    <t>530</t>
  </si>
  <si>
    <t>возврат ссуд, кредитов (заимствований)</t>
  </si>
  <si>
    <t>4060</t>
  </si>
  <si>
    <t>810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</si>
  <si>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</si>
  <si>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</si>
  <si>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</si>
  <si>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2021 г. (текущий финансовый год)</t>
  </si>
  <si>
    <t>на 2022 г. (первый год планового периода)</t>
  </si>
  <si>
    <t>на 2023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</si>
  <si>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</si>
  <si>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</si>
  <si>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</si>
  <si>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</si>
  <si>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</si>
  <si>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</si>
  <si>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</si>
  <si>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</si>
  <si>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</si>
  <si>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</si>
  <si>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</si>
  <si>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</si>
  <si>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</si>
  <si>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соответствии с Федеральным законом N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</si>
  <si>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</si>
  <si>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</si>
  <si>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</si>
  <si>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</si>
  <si>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</si>
  <si>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</si>
  <si>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</si>
  <si>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</si>
  <si>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</si>
  <si>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</si>
  <si>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</si>
  <si>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</si>
  <si>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</si>
  <si>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</si>
  <si>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</si>
  <si>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</si>
  <si>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</si>
  <si>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</si>
  <si>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</si>
  <si>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</si>
  <si>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</si>
  <si>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</si>
  <si>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</si>
  <si>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</si>
  <si>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</si>
  <si>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</si>
  <si>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</si>
  <si>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</si>
  <si>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</si>
  <si>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</si>
  <si>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</si>
  <si>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</si>
  <si>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</si>
  <si>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</si>
  <si>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</si>
  <si>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</si>
  <si>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</si>
  <si>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</si>
  <si>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</si>
  <si>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</si>
  <si>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</si>
  <si>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</si>
  <si>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</si>
  <si>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</si>
  <si>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2021</t>
  </si>
  <si>
    <t>2.2</t>
  </si>
  <si>
    <t>26520</t>
  </si>
  <si>
    <t>2022</t>
  </si>
  <si>
    <t>2.3</t>
  </si>
  <si>
    <t>26530</t>
  </si>
  <si>
    <t>2023</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</si>
  <si>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</si>
  <si>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</si>
  <si>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</si>
  <si>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</si>
  <si>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</si>
  <si>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</si>
  <si>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</si>
  <si>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</si>
  <si>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</si>
  <si>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</si>
  <si>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</si>
  <si>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</si>
  <si>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</si>
  <si>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</si>
  <si>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</si>
  <si>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</si>
  <si>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</si>
  <si>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</si>
  <si>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</si>
  <si>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</si>
  <si>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</si>
  <si>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</si>
  <si>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</si>
  <si>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</si>
  <si>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</si>
  <si>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</si>
  <si>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</si>
  <si>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</si>
  <si>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</si>
  <si>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</si>
  <si>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</si>
  <si>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</si>
  <si>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</si>
  <si>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</si>
  <si>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</si>
  <si>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</si>
  <si>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</si>
  <si>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</si>
  <si>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</si>
  <si>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</si>
  <si>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[Администрация], [Группа должностей], [Директор],</t>
  </si>
  <si>
    <t>[Администрация], [Группа должностей], [Заместитель директора],</t>
  </si>
  <si>
    <t>[Администрация], [Группа должностей], [Главный инженер],</t>
  </si>
  <si>
    <t>[Администрация], [Группа должностей], [Главный экономист],</t>
  </si>
  <si>
    <t>[Специалисты], [Группа должностей], [Преподаватель],</t>
  </si>
  <si>
    <t>11</t>
  </si>
  <si>
    <t>12</t>
  </si>
  <si>
    <t>13</t>
  </si>
  <si>
    <t>14</t>
  </si>
  <si>
    <t>[Специалисты], [Группа должностей], [Инструктор],</t>
  </si>
  <si>
    <t>15</t>
  </si>
  <si>
    <t>16</t>
  </si>
  <si>
    <t>[Специалисты], [Группа должностей], [Методист],</t>
  </si>
  <si>
    <t>17</t>
  </si>
  <si>
    <t>[Специалисты], [Группа должностей], [Воспитатель],</t>
  </si>
  <si>
    <t>18</t>
  </si>
  <si>
    <t>19</t>
  </si>
  <si>
    <t>20</t>
  </si>
  <si>
    <t>21</t>
  </si>
  <si>
    <t>22</t>
  </si>
  <si>
    <t>[Специалисты], [Группа должностей], [Тренер],</t>
  </si>
  <si>
    <t>23</t>
  </si>
  <si>
    <t>24</t>
  </si>
  <si>
    <t>25</t>
  </si>
  <si>
    <t>26</t>
  </si>
  <si>
    <t>[Педагогические работники], [Группа должностей], [Психолог],</t>
  </si>
  <si>
    <t>27</t>
  </si>
  <si>
    <t>[Специалисты], [Группа должностей], [Инструктор-методист],</t>
  </si>
  <si>
    <t>28</t>
  </si>
  <si>
    <t>29</t>
  </si>
  <si>
    <t>30</t>
  </si>
  <si>
    <t>[Специалисты], [Группа должностей], [Хореограф],</t>
  </si>
  <si>
    <t>31</t>
  </si>
  <si>
    <t>[Специалисты], [Группа должностей], [Врач по спортивной медецине],</t>
  </si>
  <si>
    <t>32</t>
  </si>
  <si>
    <t>[Специалисты], [Группа должностей], [Врач-специалист],</t>
  </si>
  <si>
    <t>33</t>
  </si>
  <si>
    <t>34</t>
  </si>
  <si>
    <t>[Специалисты], [Группа должностей], [Медицинская сестра],</t>
  </si>
  <si>
    <t>35</t>
  </si>
  <si>
    <t>36</t>
  </si>
  <si>
    <t>37</t>
  </si>
  <si>
    <t>38</t>
  </si>
  <si>
    <t>39</t>
  </si>
  <si>
    <t>[Специалисты], [Группа должностей], [Специалист по охране труда],</t>
  </si>
  <si>
    <t>40</t>
  </si>
  <si>
    <t>[Специалисты], [Группа должностей], [Специалист по кадрам],</t>
  </si>
  <si>
    <t>41</t>
  </si>
  <si>
    <t>[Специалисты], [Группа должностей], [Старший администратор],</t>
  </si>
  <si>
    <t>42</t>
  </si>
  <si>
    <t>[Специалисты], [Группа должностей], [Администратор],</t>
  </si>
  <si>
    <t>43</t>
  </si>
  <si>
    <t>[Прочие специалисты], [Группа должностей], [заведующий столовой],</t>
  </si>
  <si>
    <t>44</t>
  </si>
  <si>
    <t>[Отдел закупок], [Группа должностей], [Специалист по закупкам],</t>
  </si>
  <si>
    <t>45</t>
  </si>
  <si>
    <t>[Специалисты], [Группа должностей], [Юрисконсульт],</t>
  </si>
  <si>
    <t>46</t>
  </si>
  <si>
    <t>[Финансово-экономический отдел], [Группа должностей], [Экономист],</t>
  </si>
  <si>
    <t>47</t>
  </si>
  <si>
    <t>[Финансово-экономический отдел], [Группа должностей], [Бухгалтер],</t>
  </si>
  <si>
    <t>48</t>
  </si>
  <si>
    <t>[Специалисты], [Группа должностей], [Программист],</t>
  </si>
  <si>
    <t>49</t>
  </si>
  <si>
    <t>[Эксплуатационно-технический отдел], [Группа должностей], [Ведущий инженер],</t>
  </si>
  <si>
    <t>50</t>
  </si>
  <si>
    <t>[Эксплуатационно-технический отдел], [Группа должностей], [Механик],</t>
  </si>
  <si>
    <t>51</t>
  </si>
  <si>
    <t>[Прочие специалисты], [Группа должностей], [Заведующий складом],</t>
  </si>
  <si>
    <t>52</t>
  </si>
  <si>
    <t>[Прочие специалисты], [Группа должностей], [Секретарь],</t>
  </si>
  <si>
    <t>53</t>
  </si>
  <si>
    <t>[Прочие специалисты], [Группа должностей], [Библиотекарь],</t>
  </si>
  <si>
    <t>54</t>
  </si>
  <si>
    <t>[Прочие специалисты], [Группа должностей], [заведующий хозяйством],</t>
  </si>
  <si>
    <t>55</t>
  </si>
  <si>
    <t>[Прочие специалисты], [Группа должностей], [Секретарь учебной части],</t>
  </si>
  <si>
    <t>56</t>
  </si>
  <si>
    <t>[Эксплуатационно-технический отдел], [Группа должностей], [Уборщик служебных помещений],</t>
  </si>
  <si>
    <t>57</t>
  </si>
  <si>
    <t>[Общеотраслевые работники], [Группа должностей], [Дворник (1 разряд)],</t>
  </si>
  <si>
    <t>58</t>
  </si>
  <si>
    <t>[Прочие специалисты], [Группа должностей], [Гардеробщик (1 разряд)],</t>
  </si>
  <si>
    <t>59</t>
  </si>
  <si>
    <t>[Рабочие], [Группа должностей], [Мойщик посуды],</t>
  </si>
  <si>
    <t>60</t>
  </si>
  <si>
    <t>[Рабочие], [Группа должностей], [Кастелянша],</t>
  </si>
  <si>
    <t>61</t>
  </si>
  <si>
    <t>[Рабочие], [Группа должностей], [Горничная],</t>
  </si>
  <si>
    <t>62</t>
  </si>
  <si>
    <t>[Рабочие], [Группа должностей], [Подсобный рабочий (2 разряд)],</t>
  </si>
  <si>
    <t>63</t>
  </si>
  <si>
    <t>[Рабочие], [Группа должностей], [Машинист по стирке белья],</t>
  </si>
  <si>
    <t>64</t>
  </si>
  <si>
    <t>[Рабочие], [Группа должностей], [Рабочий по комплексному обслуживанию и ремонту зданий],</t>
  </si>
  <si>
    <t>65</t>
  </si>
  <si>
    <t>[Рабочие], [Группа должностей], [Слесарь-сантехник],</t>
  </si>
  <si>
    <t>66</t>
  </si>
  <si>
    <t>[Рабочие], [Группа должностей], [Слесарь-ремонтник (9 разряд)],</t>
  </si>
  <si>
    <t>67</t>
  </si>
  <si>
    <t>68</t>
  </si>
  <si>
    <t>[Рабочие], [Группа должностей], [столяр],</t>
  </si>
  <si>
    <t>69</t>
  </si>
  <si>
    <t>[Рабочие], [Группа должностей], [Повар],</t>
  </si>
  <si>
    <t>70</t>
  </si>
  <si>
    <t>[Рабочие], [Группа должностей], [буфетчик],</t>
  </si>
  <si>
    <t>71</t>
  </si>
  <si>
    <t>[Рабочие], [Группа должностей], [Водитель],</t>
  </si>
  <si>
    <t>72</t>
  </si>
  <si>
    <t>[Рабочие], [Группа должностей], [Электромонтер по ремонту и обслуживанию электрооборудования],</t>
  </si>
  <si>
    <t>Итого:</t>
  </si>
  <si>
    <t>x</t>
  </si>
  <si>
    <t>приносящая доход деятельность (собственные доходы учреждения)</t>
  </si>
  <si>
    <t>73</t>
  </si>
  <si>
    <t>[Руководители], [Руководители], [руководители],</t>
  </si>
  <si>
    <t>74</t>
  </si>
  <si>
    <t>[Специалисты], [Специалисты], [специалисты],</t>
  </si>
  <si>
    <t>75</t>
  </si>
  <si>
    <t>[Специалисты], [Педагогический персонал], [Преподаватель],</t>
  </si>
  <si>
    <t>76</t>
  </si>
  <si>
    <t>[Общеотраслевые работники], [Общеотраслевые рабочие], [общеотраслевые работники],</t>
  </si>
  <si>
    <t>77</t>
  </si>
  <si>
    <t>[Рабочие], [Общеотраслевые рабочие], [рабочие],</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</si>
  <si>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</si>
  <si>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</si>
  <si>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</si>
  <si>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</si>
  <si>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 [1904,76 руб.*70 чел. * 3 дн]</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</si>
  <si>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</si>
  <si>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</si>
  <si>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</si>
  <si>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</si>
  <si>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</si>
  <si>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</si>
  <si>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</si>
  <si>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[питание]</t>
  </si>
  <si>
    <t>[Командировочные расходы], [проезд]</t>
  </si>
  <si>
    <t>[Суточные (соревнования)], [Суточные (Спартакиада) (остаток 2020 г.)]</t>
  </si>
  <si>
    <t>[Командировочные расходы], [Питание (Спартакиада) (остаток 2020 г.)]</t>
  </si>
  <si>
    <t>[Командировочные расходы], [Проживание (Спартакиада) (остаток 2020 г.)]</t>
  </si>
  <si>
    <t>[Командировочные расходы], [Проезд (Спартакиада) (остаток 2020 г.)]</t>
  </si>
  <si>
    <t>[Командировочные расходы], [Питание (остаток 2020 г. )]</t>
  </si>
  <si>
    <t>[Командировочные расходы], [Проезд (остаток 2020 г.)]</t>
  </si>
  <si>
    <t>[Командировочные расходы], [Проживание (остаток 2020 г.)]</t>
  </si>
  <si>
    <t>[Суточные (соревнования)], [Суточные (остаток 2020 г.)]</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</si>
  <si>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</si>
  <si>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</si>
  <si>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</si>
  <si>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</si>
  <si>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</si>
  <si>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</si>
  <si>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</si>
  <si>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</si>
  <si>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</si>
  <si>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</si>
  <si>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2. Расчеты (обоснования) расходов на социальные и иные выплаты населению (264)</t>
  </si>
  <si>
    <t>[Выплаты бывшим сотрудникам учреждения]</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</si>
  <si>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</si>
  <si>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</si>
  <si>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</si>
  <si>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</si>
  <si>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OPEL COMBO]</t>
  </si>
  <si>
    <t>[Транспортный налог], [Автомобиль KIA SLS (Sportage)]</t>
  </si>
  <si>
    <t>[Транспортный налог], [Автомобиль Форд Транзит VIN:Z6FDXXESFDCC53001]</t>
  </si>
  <si>
    <t>[Транспортный налог], [ГАЗ-32213-14]</t>
  </si>
  <si>
    <t>[Транспортный налог], [НЕМАН 420224-11]</t>
  </si>
  <si>
    <t>[Транспортный налог], [Автобус Yutong ZK6122H9]</t>
  </si>
  <si>
    <t>[Транспортный налог], [Автомобиль Форд Транзит]</t>
  </si>
  <si>
    <t>[Прочие налоги и сборы], [Оплата госпошлины за аттестацию работников в центральной комиссии Ростехнадзора (остаток 2020 г.)]</t>
  </si>
  <si>
    <t>[Транспортный налог], [Транспортный налог (остаток 2020 г.)]</t>
  </si>
  <si>
    <t>[Транспортный налог], [транспортный налог]</t>
  </si>
  <si>
    <t>[Налог на имущество]</t>
  </si>
  <si>
    <t>[Налог на землю], [Земельный участок по адресу г.Чехов, ул Полиграфистов д.11/2]</t>
  </si>
  <si>
    <t>[Налог на землю], [Земельный участок по адресу г.Чехов, ул. Мира д.9]</t>
  </si>
  <si>
    <t>[Налог на имущество], [Налог на имущество (здание  УСЗ) (остаток 2020 г.)]</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</si>
  <si>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</si>
  <si>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</si>
  <si>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</si>
  <si>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</si>
  <si>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[Питание]</t>
  </si>
  <si>
    <t>[Прочие расходы], [питание]</t>
  </si>
  <si>
    <t>[Прочие расходы], [проезд]</t>
  </si>
  <si>
    <t>[Прочие расходы], [расходы на питание на период проведения ТМ в 2021 году (художественная гимнастика)]</t>
  </si>
  <si>
    <t>[Прочие расходы], [Питание на период проведения тренировочных сборов отделение Художественная гимнастика]</t>
  </si>
  <si>
    <t>5. Расчеты (обоснования) прочих расходов (кроме расходов на закупку товаров, работ, услуг) (297)</t>
  </si>
  <si>
    <t>[Прочие расходы], [Взносы в некоммерческие организации (гандбол)]</t>
  </si>
  <si>
    <t>[Прочие расходы], [Взносы в некоммерческие организации (водное поло) (остаток 2020 г.)]</t>
  </si>
  <si>
    <t>5. Расчеты (обоснования) прочих расходов (кроме расходов на закупку товаров, работ, услуг) (293)</t>
  </si>
  <si>
    <t>[Штрафы, пени], [пени за несвоевременную оплату (Мосэнергосбыт)]</t>
  </si>
  <si>
    <t>6. Расчеты (обоснования) расходов на закупки товаров, работ, услуг (221)</t>
  </si>
  <si>
    <t>Год (планируемый год) размещения закупки</t>
  </si>
  <si>
    <t>Количество</t>
  </si>
  <si>
    <t>Цена за единицу</t>
  </si>
  <si>
    <t>Сумма, руб (гр. 4 х гр.5)</t>
  </si>
  <si>
    <t>132</t>
  </si>
  <si>
    <t>[Расходы на закупки товаров, работ, услуг] [Оказание услуг по обработке фискальных данных и право использования программы для ЭВМ "Контур ОФД"] [221]</t>
  </si>
  <si>
    <t>Итого по карточке:</t>
  </si>
  <si>
    <t>Всего:</t>
  </si>
  <si>
    <t>6. Расчеты (обоснования) расходов на закупки товаров, работ, услуг (223)</t>
  </si>
  <si>
    <t>[Расходы на закупки товаров, работ, услуг] [Оказание услуг по теплоснабжению и горячему водоснабжению  здания УСЗ и общежития (г. Чехов)] [223]</t>
  </si>
  <si>
    <t>2020</t>
  </si>
  <si>
    <t>6. Расчеты (обоснования) расходов на закупки товаров, работ, услуг (225)</t>
  </si>
  <si>
    <t>133</t>
  </si>
  <si>
    <t>[Расходы на закупки товаров, работ, услуг] [Оказание услуг по техническому обслуживанию онлайн-кассы] [225]</t>
  </si>
  <si>
    <t>134</t>
  </si>
  <si>
    <t>[Расходы на закупки товаров, работ, услуг] [Оказание услуг по обслуживанию и ремонту тренажеров] [225]</t>
  </si>
  <si>
    <t>135</t>
  </si>
  <si>
    <t>[Расходы на закупки товаров, работ, услуг] [Оказание услуг по замене и установке фискальных накопителей  ККТ] [225]</t>
  </si>
  <si>
    <t>6. Расчеты (обоснования) расходов на закупки товаров, работ, услуг (226)</t>
  </si>
  <si>
    <t>109</t>
  </si>
  <si>
    <t>[Расходы на закупки товаров, работ, услуг] [Оказание услуг по исследованию РНК SARS-Co V2 (COVID-19) в 2021 году] [226]</t>
  </si>
  <si>
    <t>136</t>
  </si>
  <si>
    <t>[Расходы на закупки товаров, работ, услуг] [Оказание услуг по проведению расчетов по операциям, совершенным с использованием банковских карт в 2021 году] [226]</t>
  </si>
  <si>
    <t>137</t>
  </si>
  <si>
    <t>[Расходы на закупки товаров, работ, услуг] [Оказание услуг по изготовлению сертифицированного защитного носителя к системе ФИС ФРДО] [226]</t>
  </si>
  <si>
    <t>241</t>
  </si>
  <si>
    <t>[Расходы на закупки товаров, работ, услуг] [Оказание услуг по доступу к платформе дистанционного обучения] [226]</t>
  </si>
  <si>
    <t>242</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</si>
  <si>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</si>
  <si>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организации и проведению домашних матчей в г. Чехов в 2021 году] [226]</t>
  </si>
  <si>
    <t>6. Расчеты (обоснования) расходов на закупки товаров, работ, услуг (227)</t>
  </si>
  <si>
    <t>138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</si>
  <si>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 [227]</t>
  </si>
  <si>
    <t>139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</si>
  <si>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Ютонг (ОСГОПП)] [227]</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</si>
  <si>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 [227]</t>
  </si>
  <si>
    <t>141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</si>
  <si>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Форд Транзит (ОСГОП)] [227]</t>
  </si>
  <si>
    <t>6. Расчеты (обоснования) расходов на закупки товаров, работ, услуг (310)</t>
  </si>
  <si>
    <t>[Расходы на закупки товаров, работ, услуг] [Закупка транспортного средства Газель] [310]</t>
  </si>
  <si>
    <t>6. Расчеты (обоснования) расходов на закупки товаров, работ, услуг (342)</t>
  </si>
  <si>
    <t>[Расходы на закупки товаров, работ, услуг] [Закупка биологически активных веществ] [342]</t>
  </si>
  <si>
    <t>6. Расчеты (обоснования) расходов на закупки товаров, работ, услуг (344)</t>
  </si>
  <si>
    <t>152</t>
  </si>
  <si>
    <t>[Расходы на закупки товаров, работ, услуг] [Поставка строительных и расходных материалов] [ГЗ- 136000, остаток 2020 г. - 215706] [344] [Закупка расходных материалов(струбица, диск, кисти, сверла,гвозди, саморезы,дюбеля, скотч двухсторонний)]</t>
  </si>
  <si>
    <t>[Расходы на закупки товаров, работ, услуг] [Поставка строительных и расходных материалов] [ГЗ- 136000, остаток 2020 г. - 215706] [344] [Закупка строительных материалов (пескоцемент, цемент, краска, клей, герметик.]</t>
  </si>
  <si>
    <t>6. Расчеты (обоснования) расходов на закупки товаров, работ, услуг (345)</t>
  </si>
  <si>
    <t>142</t>
  </si>
  <si>
    <t>[Расходы на закупки товаров, работ, услуг] [Поставка флагов] [345]</t>
  </si>
  <si>
    <t>143</t>
  </si>
  <si>
    <t>[Расходы на закупки товаров, работ, услуг] [Поставка шарфов] [345]</t>
  </si>
  <si>
    <t>6. Расчеты (обоснования) расходов на закупки товаров, работ, услуг (346)</t>
  </si>
  <si>
    <t>[Расходы на закупки товаров, работ, услуг] [Закупка осветительных элементов] [346]</t>
  </si>
  <si>
    <t>122</t>
  </si>
  <si>
    <t>[Расходы на закупки товаров, работ, услуг] [Поставка канцелярских принадлежностей из бумаги] [346]</t>
  </si>
  <si>
    <t>123</t>
  </si>
  <si>
    <t>[Расходы на закупки товаров, работ, услуг] [Закупка дезинфицирующих средств] [346]</t>
  </si>
  <si>
    <t>127</t>
  </si>
  <si>
    <t>[Расходы на закупки товаров, работ, услуг] [Поставка средств для уборки (губки, полотно техническое)] [346]</t>
  </si>
  <si>
    <t>128</t>
  </si>
  <si>
    <t>[Расходы на закупки товаров, работ, услуг] [Закупка товаров хозяйственно-бытового назначения (моющие средства)] [346]</t>
  </si>
  <si>
    <t>[Расходы на закупки товаров, работ, услуг] [Закупка товаров хозяйственно-бытового назначения (изделия из бумаги)] [346]</t>
  </si>
  <si>
    <t>131</t>
  </si>
  <si>
    <t>[Расходы на закупки товаров, работ, услуг] [Товары хозяйственно-бытового назначения] [346]</t>
  </si>
  <si>
    <t>154</t>
  </si>
  <si>
    <t>[Расходы на закупки товаров, работ, услуг] [Поставка дневников спортсмена] [346]</t>
  </si>
  <si>
    <t>6. Расчеты (обоснования) расходов на закупки товаров, работ, услуг (349)</t>
  </si>
  <si>
    <t>149</t>
  </si>
  <si>
    <t>[Расходы на закупки товаров, работ, услуг] [Поставка наградной атрибутики] [349] [ежедневники]</t>
  </si>
  <si>
    <t>[Расходы на закупки товаров, работ, услуг] [Поставка наградной атрибутики] [349] [медали]</t>
  </si>
  <si>
    <t>[Расходы на закупки товаров, работ, услуг] [Поставка наградной атрибутики] [349] [кубки]</t>
  </si>
  <si>
    <t>[Расходы на закупки товаров, работ, услуг] [Оказание услуг по предоставлению выделенного доступа в Интернет в общежитии и здании УСЗ]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</si>
  <si>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</si>
  <si>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[г. Чехов: 8 номеров - 1421,88р.*8*12мес.= 136500р.] [221]</t>
  </si>
  <si>
    <t>[Расходы на закупки товаров, работ, услуг] [Оказание услуг местной и междугородной телефонной связи (г.Руза)] [г. Руза - 3 номера: 2187,5р.*3*12мес.= 78750р.] [221]</t>
  </si>
  <si>
    <t>212</t>
  </si>
  <si>
    <t>[Расходы на закупки товаров, работ, услуг] [Кредиторская задолженность по услугам связи за декабрь 2020 г. (остаток 2020 г.)] [221]</t>
  </si>
  <si>
    <t>213</t>
  </si>
  <si>
    <t>[Расходы на закупки товаров, работ, услуг] [Кредиторская задолженность за услуги интернет за декабрь 2020 г. (остаток 2020 г)] [221]</t>
  </si>
  <si>
    <t>[Расходы на закупки товаров, работ, услуг] [Оказание услуг по горячему водоснабжению (г. Руза)]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</si>
  <si>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</si>
  <si>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Руза)] [223]</t>
  </si>
  <si>
    <t>[Расходы на закупки товаров, работ, услуг] [Оказание услуг по сбору, транспортировке и размещению ТКО в 2021 году (г. Чехов)] [223]</t>
  </si>
  <si>
    <t>[Расходы на закупки товаров, работ, услуг] [Оказание услуг по сбору, транспортировке и размещению ТКО в 2021 году (г. Руза)] [223]</t>
  </si>
  <si>
    <t>214</t>
  </si>
  <si>
    <t>[Расходы на закупки товаров, работ, услуг] [Кредиторская задолженность за горячее водоснабжение, водоснабжение и водоотведение (г. Чехов) за декабрь 2020 г. (остаток 2020 г.)] [223]</t>
  </si>
  <si>
    <t>215</t>
  </si>
  <si>
    <t>[Расходы на закупки товаров, работ, услуг] [Кредиторская задолженность за вывоз и размещение ТКО за декабрь 2020 г. (остаток 2020 г.)] [223]</t>
  </si>
  <si>
    <t>6. Расчеты (обоснования) расходов на закупки товаров, работ, услуг (224)</t>
  </si>
  <si>
    <t>[Расходы на закупки товаров, работ, услуг] [Аренда дорожек плавательного бассейна для тренировочных мероприятий спортсменов ГБПОУ МО "УОР №4" в феврале  2021 г. (отделение синхронного плавания)] [224]</t>
  </si>
  <si>
    <t>[Расходы на закупки товаров, работ, услуг] [Аренда дорожек плавательного бассейна для тренировочных мероприятий спортсменов ГБПОУ МО "УОР №4" в январе-феврале 2021 г. (отделение водное поло)] [224]</t>
  </si>
  <si>
    <t>[Расходы на закупки товаров, работ, услуг] [Аренда спортивного зала для тренировочных мероприятий спортсменов ГБПОУ МО "УОР №4" в  2021 г. (г. Жуковский)] [224]</t>
  </si>
  <si>
    <t>[Расходы на закупки товаров, работ, услуг] [Аренда спортивного зала для тренировочных мероприятий спортсменов ГБПОУ МО "УОР №4" в  2021 году (г. Дмитров)] [224]</t>
  </si>
  <si>
    <t>[Расходы на закупки товаров, работ, услуг] [Оказание услуг по аренде автоматов питьевой воды в 2021 году] [224]</t>
  </si>
  <si>
    <t>[Расходы на закупки товаров, работ, услуг] [Аренда дорожек плавательного бассейна для тренировочных мероприятий спортсменов ГБПОУ МО "УОР №4" в марте 2021 г. (отделение синхронного плавания)] [224]</t>
  </si>
  <si>
    <t>[Расходы на закупки товаров, работ, услуг] [Аренда дорожек плавательного бассейна для тренировочных мероприятий спортсменов ГБПОУ МО "УОР №4" в марте 2021 г. (отделение водное поло)] [224]</t>
  </si>
  <si>
    <t>[Расходы на закупки товаров, работ, услуг] [Аренда дорожек плавательного бассейна для тренировочных мероприятий спортсменов ГБПОУ МО "УОР №4" в апреле-июле 2021г.] [224]</t>
  </si>
  <si>
    <t>[Расходы на закупки товаров, работ, услуг] [Аренда дорожек плавательного бассейна для тренировочных мероприятий спортсменов ГБПОУ МО "УОР №4" в сентябре-декабре 2021г.] [224]</t>
  </si>
  <si>
    <t>[Расходы на закупки товаров, работ, услуг] [Оказание услуг по очистке снега территории здания УСЗ и общежития в 2021 году]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</si>
  <si>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</si>
  <si>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</si>
  <si>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и фасадов в здании  УСЗ  и  общежития] [225]</t>
  </si>
  <si>
    <t>[Расходы на закупки товаров, работ, услуг] [Оказание услуг по очистке кровли и водостоков  от снега здания УСЗ ГБПОУ МО "УОР №4" в 2021 году] [225]</t>
  </si>
  <si>
    <t>[Расходы на закупки товаров, работ, услуг] [Оказание услуг по техническому обслуживанию вентиляции] [225]</t>
  </si>
  <si>
    <t>[Расходы на закупки товаров, работ, услуг] [Оказание услуг по мойке автомобилей] [225]</t>
  </si>
  <si>
    <t>[Расходы на закупки товаров, работ, услуг] [Оказание услуг по проведению технического обслуживания и ремонту транспортных средств] [225]</t>
  </si>
  <si>
    <t>[Расходы на закупки товаров, работ, услуг] [Оказание услуг по техническому обслуживанию кондиционеров] [225]</t>
  </si>
  <si>
    <t>[Расходы на закупки товаров, работ, услуг] [Оказание услуг по проведению технического обслуживания и ремонту транспортных средств (автобус)] [225]</t>
  </si>
  <si>
    <t>[Расходы на закупки товаров, работ, услуг] [Оказание услуг по техническому обслуживанию системы коллективного телевидения] [225]</t>
  </si>
  <si>
    <t>[Расходы на закупки товаров, работ, услуг] [Оказание услуг по проверке качества огнезащитной обработки, несущих металлических конструкций здания УСЗ] [225]</t>
  </si>
  <si>
    <t>[Расходы на закупки товаров, работ, услуг] [Пусконаладочные работы системы холодоснабжения приточной вентиляции П1 и компрессорно-конденсаторного блока (ККБ)] [225]</t>
  </si>
  <si>
    <t>[Расходы на закупки товаров, работ, услуг] [Оказание услуг по техническому обслуживанию комплексной системы обеспечения безопасности (КСОБ)
ГБПОУ МО «УОР №4» в 2021 году] [225]</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</si>
  <si>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в 2021 году] [225]</t>
  </si>
  <si>
    <t>[Расходы на закупки товаров, работ, услуг] [Оказание услуг по техническому обслуживанию программно-аппаратного комплекса "Стрелец-мониторинг" в УСЗ г. Чехов в 2021 году] [225]</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</si>
  <si>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в 2021 году] [225]</t>
  </si>
  <si>
    <t>[Расходы на закупки товаров, работ, услуг] [Оказание услуг по техническому обслуживанию СКУД в здании УСЗ и общежитии] [225]</t>
  </si>
  <si>
    <t>[Расходы на закупки товаров, работ, услуг] [Оказание услуг охраны и технического обслуживания устройства   тревожного вызова в общежитии г. Руза в 2021 году] [225]</t>
  </si>
  <si>
    <t>[Расходы на закупки товаров, работ, услуг] [Оказание услуг по техническому обслуживанию оборудования тревожного вызова в УСЗ и общежитии в 2021 году (г. Чехов)] [225]</t>
  </si>
  <si>
    <t>[Расходы на закупки товаров, работ, услуг] [Оказание услуг по поверке приборов учета тепловой энергии (термометры, манометры)] [225]</t>
  </si>
  <si>
    <t>[Расходы на закупки товаров, работ, услуг] [Оказание услуг по лаболаторным и санитарно-биологическим исследованиям помещений] [225]</t>
  </si>
  <si>
    <t>[Расходы на закупки товаров, работ, услуг] [Оказание услуг на проведение производственного контроля за соблюдением санитарных правил  и проведением санитарно-противоэпидимических  мероприятий на рабочих местах] [225]</t>
  </si>
  <si>
    <t>[Расходы на закупки товаров, работ, услуг] [Оказание услуг по техническому обслуживанию бытовой и оргтехники] [225]</t>
  </si>
  <si>
    <t>[Расходы на закупки товаров, работ, услуг] [Оказание услуг по заправке картриджей к оргтехнике] [225]</t>
  </si>
  <si>
    <t>[Расходы на закупки товаров, работ, услуг] [Оказание услуг по содержанию автотранспорта (ГТО)] [225]</t>
  </si>
  <si>
    <t>189</t>
  </si>
  <si>
    <t>[Расходы на закупки товаров, работ, услуг] [Оказание услуг по техническому обслуживанию оборудования тревожного вызова в УСЗ и общежитии в 2021г. (г. Чехов) (остаток 2020 г.)] [225]</t>
  </si>
  <si>
    <t>197</t>
  </si>
  <si>
    <t>[Расходы на закупки товаров, работ, услуг] [Оказание услуг по чистке крыши от снега (остаток 2020 г.)] [225]</t>
  </si>
  <si>
    <t>216</t>
  </si>
  <si>
    <t>[Расходы на закупки товаров, работ, услуг] [Кредиторская задолженность за техническое обслуживание коллективного телевидения за декабрь 2020 года (остаток 2020 г.)] [225]</t>
  </si>
  <si>
    <t>218</t>
  </si>
  <si>
    <t>[Расходы на закупки товаров, работ, услуг] [Выполнение работ по ремонту системы видеонаблюдения (остаток 2020 г.)] [225]</t>
  </si>
  <si>
    <t>220</t>
  </si>
  <si>
    <t>[Расходы на закупки товаров, работ, услуг] [Выполнение работ по ремонту узла учета тепловой энергии (остаток 2020 г.)] [225]</t>
  </si>
  <si>
    <t>221</t>
  </si>
  <si>
    <t>[Расходы на закупки товаров, работ, услуг] [Оказание услуг по замене дверных блоков (остаток 2020 г.)] [225]</t>
  </si>
  <si>
    <t>[Расходы на закупки товаров, работ, услуг] [Оказание услуг по проживанию на период проведения СМ с апреля по июль 2021 г.] [2500 руб.*22 чел.*10 дн; 1700 руб.*181 чел*3 дн; 1700 руб.*30 чел*10 дн] [226]</t>
  </si>
  <si>
    <t>[Расходы на закупки товаров, работ, услуг] [Оказание услуг по проживанию на период проведения СМ с сентября по декабрь   2021 г.] [2500 руб.*125 чел*5 дн; 1700 руб.*170 чел*6 дн; 1700 руб.*31 чел.*9 дн] [226]</t>
  </si>
  <si>
    <t>[Расходы на закупки товаров, работ, услуг] [Оказание услуг по проживанию на период проведения СМ в январе 2021 года] [1700 руб.*746 чел*6 дн; 1700 руб.*1 чел.*5 дн] [226]</t>
  </si>
  <si>
    <t>[Расходы на закупки товаров, работ, услуг] [Оказание услуг по проживанию на период проведения СМ отделения водного поло в феврале 2021 года] [1700 руб.* 34 чел. *8 дн] [226]</t>
  </si>
  <si>
    <t>[Расходы на закупки товаров, работ, услуг] [Оказание услуг по проживанию на период проведения СМ в феврале 2021 года] [1700 руб.*41 чел.* 6 дн] [226]</t>
  </si>
  <si>
    <t>[Расходы на закупки товаров, работ, услуг] [Оказание услуг по проживанию на период проведения СМ в марте 2021 года отделения гандбол] [1700 руб.*39 чел. 9 дн] [226]</t>
  </si>
  <si>
    <t>[Расходы на закупки товаров, работ, услуг] [Оказание услуг по проживанию на период проведения СМ в марте 2021 года отделения водного поло] [1700 руб.* 34 чел. * 8 дн] [226]</t>
  </si>
  <si>
    <t>[Расходы на закупки товаров, работ, услуг] [Оказание услуг по проживанию на период проведения СМ в марте 2021 года] [2500 руб.*9 чел.*9 дн; 1700 руб. * 6 чел. * 6 дн] [226]</t>
  </si>
  <si>
    <t>[Расходы на закупки товаров, работ, услуг] [Оказание услуг по организации и проведению домашних матчей в 2021 году] [226]</t>
  </si>
  <si>
    <t>[Расходы на закупки товаров, работ, услуг] [Оказание услуг охраны устройства тревожного вызова в общежитии, УСЗ в 2021 году (г. Чехов)] [226]</t>
  </si>
  <si>
    <t>[Расходы на закупки товаров, работ, услуг] [Оказание охранных услуг  для нужд государственных учреждений Московской области подведомственных Министерству физической культуры и спорта Московской области  в 2021 году]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</si>
  <si>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</si>
  <si>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</si>
  <si>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периодические электронные издания журналов по охране труда] [226] [нормативные акты по охране труда]</t>
  </si>
  <si>
    <t>[Расходы на закупки товаров, работ, услуг] [Оказание услуг по годовой подписке на периодические электронные издания журналов по охране труда] [226] [справочник специалиста по охране труда ]</t>
  </si>
  <si>
    <t>[Расходы на закупки товаров, работ, услуг] [Оказание услуг по годовой подписке на периодические электронные издания журналов по охране труда] [226] [охрана труда в вопросах и ответах]</t>
  </si>
  <si>
    <t>[Расходы на закупки товаров, работ, услуг] [Оказание услуг по подписке на периодические издания для учебной части] [226] [Роман-газета]</t>
  </si>
  <si>
    <t>[Расходы на закупки товаров, работ, услуг] [Оказание услуг по подписке на периодические издания для учебной части] [226] [Информационный вестник Правительства Московской области]</t>
  </si>
  <si>
    <t>[Расходы на закупки товаров, работ, услуг] [Оказание услуг по подписке на периодические издания для учебной части] [226] [Профессиональная библиотека школьного библиотекаря]</t>
  </si>
  <si>
    <t>[Расходы на закупки товаров, работ, услуг] [Оказание услуг по подписке на периодические издания для учебной части] [226] [администратор образования]</t>
  </si>
  <si>
    <t>[Расходы на закупки товаров, работ, услуг] [Оказание услуг по подписке на периодические издания для учебной части] [226] [Родина]</t>
  </si>
  <si>
    <t>[Расходы на закупки товаров, работ, услуг] [Оказание услуг по подписке на периодические издания для учебной части] [226] [Подмосковный литописец]</t>
  </si>
  <si>
    <t>[Расходы на закупки товаров, работ, услуг] [Оказание услуг по подписке на периодические издания для учебной части] [226] [Краеведческая выставка]</t>
  </si>
  <si>
    <t>[Расходы на закупки товаров, работ, услуг] [Оказание услуг по подписке на периодические издания для учебной части] [226] [Физкультура и спорт]</t>
  </si>
  <si>
    <t>[Расходы на закупки товаров, работ, услуг] [Оказание услуг по подписке на периодические издания для учебной части] [226] [Спорт: экономика, право, управление]</t>
  </si>
  <si>
    <t>[Расходы на закупки товаров, работ, услуг] [Оказание услуг по подписке на периодические издания для учебной части] [226] [Российская газета]</t>
  </si>
  <si>
    <t>[Расходы на закупки товаров, работ, услуг] [Оказание услуг по подписке на периодические издания для учебной части] [226] [Нормативные документы образовательного учреждения]</t>
  </si>
  <si>
    <t>[Расходы на закупки товаров, работ, услуг] [Оказание услуг по подписке на периодические издания для учебной части] [226] [Наше Подмосковье Север Юг Запад Восток]</t>
  </si>
  <si>
    <t>[Расходы на закупки товаров, работ, услуг] [Оказание услуг по подписке на периодические издания для учебной части] [226] [НАРКОНЕТ]</t>
  </si>
  <si>
    <t>[Расходы на закупки товаров, работ, услуг] [Оказание услуг по подписке на периодические издания для учебной части] [226] [Ежедневные новости Подмосковье]</t>
  </si>
  <si>
    <t>[Расходы на закупки товаров, работ, услуг] [Оказание услуг по подписке на периодические издания для учебной части] [226] [горизонты культуры]</t>
  </si>
  <si>
    <t>[Расходы на закупки товаров, работ, услуг] [Оказание услуг по подписке на периодические издания для учебной части] [226] [вестник спортивной науки]</t>
  </si>
  <si>
    <t>[Расходы на закупки товаров, работ, услуг] [Оказание услуг по подписке на периодические издания для учебной части] [226] [Стандарты и мониторинг в в образовании]</t>
  </si>
  <si>
    <t>[Расходы на закупки товаров, работ, услуг] [Оказание услуг по подписке на периодические издания для учебной части] [226] [Социальная защита. Подмосковье]</t>
  </si>
  <si>
    <t>[Расходы на закупки товаров, работ, услуг] [Оказание услуг по подписке на периодические издания для учебной части] [226] [Образование Подмосковья. Открытый урок]</t>
  </si>
  <si>
    <t>[Расходы на закупки товаров, работ, услуг] [Оказание услуг по подписке на периодические издания для учебной части] [226] [Подмосковье]</t>
  </si>
  <si>
    <t>[Расходы на закупки товаров, работ, услуг] [Оказание услуг по проведению обязательных периодических медицинских осмотров (обследований) работников]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</si>
  <si>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занятых на тяжелых работах и на работах с вредными и (или) опасными условиями труда (при приеме на работу)]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</si>
  <si>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[226]</t>
  </si>
  <si>
    <t>[Расходы на закупки товаров, работ, услуг] [Оказание услуг по обучению водителей] [226]</t>
  </si>
  <si>
    <t>78</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</si>
  <si>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[226]</t>
  </si>
  <si>
    <t>79</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</si>
  <si>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[226]</t>
  </si>
  <si>
    <t>80</t>
  </si>
  <si>
    <t>[Расходы на закупки товаров, работ, услуг] [Оказание услуг по повышению квалификации лиц, ответственных за пожарную безопасность] [226]</t>
  </si>
  <si>
    <t>81</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</si>
  <si>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[226]</t>
  </si>
  <si>
    <t>82</t>
  </si>
  <si>
    <t>[Расходы на закупки товаров, работ, услуг] [Оказание услуг по обучению персонала, выполняющего работы в люльке подъемника] [226]</t>
  </si>
  <si>
    <t>84</t>
  </si>
  <si>
    <t>[Расходы на закупки товаров, работ, услуг] [Оказание услуг по демеркуризации  ламп] [226]</t>
  </si>
  <si>
    <t>85</t>
  </si>
  <si>
    <t>[Расходы на закупки товаров, работ, услуг] [Оказание услуг по повышению квалификации тренерско-преподавательского состава сотрудников] [226]</t>
  </si>
  <si>
    <t>86</t>
  </si>
  <si>
    <t>[Расходы на закупки товаров, работ, услуг] [Оказание услуг по специальной оценке условий труда] [226]</t>
  </si>
  <si>
    <t>87</t>
  </si>
  <si>
    <t>[Расходы на закупки товаров, работ, услуг] [Оказание услуг на проведение предрейсовых и послерейсовых осмотров водителей в 2021 году] [226]</t>
  </si>
  <si>
    <t>89</t>
  </si>
  <si>
    <t>[Расходы на закупки товаров, работ, услуг] [Оказание услуг по утилизации медицинских отходов] [226]</t>
  </si>
  <si>
    <t>90</t>
  </si>
  <si>
    <t>[Расходы на закупки товаров, работ, услуг] [Оказание услуг по обслуживанию оборудования "Глонасс"] [226]</t>
  </si>
  <si>
    <t>91</t>
  </si>
  <si>
    <t>[Расходы на закупки товаров, работ, услуг] [Оказание услуг по тарировке тахографа] [226]</t>
  </si>
  <si>
    <t>92</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</si>
  <si>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2021 г. (г.Руза)] [226]</t>
  </si>
  <si>
    <t>93</t>
  </si>
  <si>
    <t>[Расходы на закупки товаров, работ, услуг] [Оказание услуг по организации  питания спортсменов ГБПОУ МО "УОР № 4" на период проведения ТМ с января по июль 2021 г. (г.Руза)] [226]</t>
  </si>
  <si>
    <t>95</t>
  </si>
  <si>
    <t>[Расходы на закупки товаров, работ, услуг] [Оказание услуг по организации питания спортсменов ГБПОУ МО "УОР №4" отделений водное поло, бокс, синхронное плавание в январе 2021 г. (г. Чехов)] [226]</t>
  </si>
  <si>
    <t>96</t>
  </si>
  <si>
    <t>[Расходы на закупки товаров, работ, услуг] [Оказание услуг по организации питания спортсменов ГБПОУ МО "УОР №4" отделения гандбол в январе 2021 г. (г. Чехов)] [226]</t>
  </si>
  <si>
    <t>97</t>
  </si>
  <si>
    <t>[Расходы на закупки товаров, работ, услуг] [Оказание услуг по организации питания спортсменов ГБПОУ МО "УОР №4" отделения гандбол в январе 2021 г.] [226]</t>
  </si>
  <si>
    <t>98</t>
  </si>
  <si>
    <t>[Расходы на закупки товаров, работ, услуг] [Оказание услуг по организации  питания спортсменов ГБПОУ МО "УОР № 4" на период проведения ТМ с февраля по март 2021 г. (г.Чехов)] [226]</t>
  </si>
  <si>
    <t>99</t>
  </si>
  <si>
    <t>[Расходы на закупки товаров, работ, услуг] [Оказание услуг по организации  питания спортсменов ГБПОУ МО "УОР № 4" на период проведения ТМ в  2021 г. (г.Чехов)] [226]</t>
  </si>
  <si>
    <t>101</t>
  </si>
  <si>
    <t>[Расходы на закупки товаров, работ, услуг] [Оказание услуг  по проведению просмотровых  сборов в 2021 году] [226]</t>
  </si>
  <si>
    <t>103</t>
  </si>
  <si>
    <t>[Расходы на закупки товаров, работ, услуг] [Оказание комплекса услуг по технической поддержке сайта в 2021 году] [226]</t>
  </si>
  <si>
    <t>104</t>
  </si>
  <si>
    <t>[Расходы на закупки товаров, работ, услуг] [Оказание комплекса услуг по ведению сайта в 2021 году] [226]</t>
  </si>
  <si>
    <t>105</t>
  </si>
  <si>
    <t>[Расходы на закупки товаров, работ, услуг] [Оказание услуг по экспертизе технического состояния имущества, которое планируется списать в связи с непригодностью] [226]</t>
  </si>
  <si>
    <t>107</t>
  </si>
  <si>
    <t>[Расходы на закупки товаров, работ, услуг] [Оказание услуг по утилизации списанного имущества] [226]</t>
  </si>
  <si>
    <t>108</t>
  </si>
  <si>
    <t>[Расходы на закупки товаров, работ, услуг] [Оказание услуг по независимой оценке квалификации специалиста по охране труда] [226]</t>
  </si>
  <si>
    <t>110</t>
  </si>
  <si>
    <t>[Расходы на закупки товаров, работ, услуг] [Оказание услуг по оценке профессиональных рисков] [226]</t>
  </si>
  <si>
    <t>[Расходы на закупки товаров, работ, услуг] [Оказание услуг по предоставлению помещения  для проведения тренировочных мероприятий спортсменов ГБПОУ МО "УОР №4" в январе 2021 года (г. Жуковский)] [226]</t>
  </si>
  <si>
    <t>[Расходы на закупки товаров, работ, услуг] [Оказание услуг по предоставлению помещения  для проведения тренировочных мероприятий спортсменов ГБПОУ МО "УОР №4" в феврале 2021 года (г. Жуковский)] [226]</t>
  </si>
  <si>
    <t>[Расходы на закупки товаров, работ, услуг] [Оказание услуг по предоставлению помещения  для проведения тренировочных мероприятий спортсменов ГБПОУ МО "УОР №4" в марте 2021 года (г. Жуковский)] [226]</t>
  </si>
  <si>
    <t>114</t>
  </si>
  <si>
    <t>[Расходы на закупки товаров, работ, услуг] [Оказание услуг по предоставлению помещения  для проведения тренировочных мероприятий спортсменов ГБПОУ МО "УОР №4" в апреле-декабре 2021 года (г. Жуковский)] [226]</t>
  </si>
  <si>
    <t>115</t>
  </si>
  <si>
    <t>[Расходы на закупки товаров, работ, услуг] [Оказание услуг по сопровождению программы для ЭВМ "Контур-Экстерн"] [226]</t>
  </si>
  <si>
    <t>116</t>
  </si>
  <si>
    <t>[Расходы на закупки товаров, работ, услуг] [Оказание услуг по подписке на электронный справочник "Информио" для средних учебных заведений] [226]</t>
  </si>
  <si>
    <t>117</t>
  </si>
  <si>
    <t>[Расходы на закупки товаров, работ, услуг] [Оказание услуг  по продлению программного обеспечения и функционирования защищенного канала связи между образовательной организацией и системой  ФИС ФРДО.] [226]</t>
  </si>
  <si>
    <t>118</t>
  </si>
  <si>
    <t>[Расходы на закупки товаров, работ, услуг] [Оказание услуг поиспользованию программного продукта "Рамзес 2.0" в 2021 году] [226]</t>
  </si>
  <si>
    <t>144</t>
  </si>
  <si>
    <t>[Расходы на закупки товаров, работ, услуг] [Оказание услуг по питанию и проживанию во время тренировочных сборов] [226] [Оказание услуг по организации питания и проживания на тренировочных сборах отделения синхронного плавания]</t>
  </si>
  <si>
    <t>[Расходы на закупки товаров, работ, услуг] [Оказание услуг по питанию и проживанию во время тренировочных сборов] [226] [Оказание услуг по организации питания и проживания спортсменов отделения водного поло во время проведения тренировочных сборов ОФП 2021 года]</t>
  </si>
  <si>
    <t>[Расходы на закупки товаров, работ, услуг] [Оказание услуг по питанию и проживанию во время тренировочных сборов] [226] [Оказание услуг по организации питания и проживания спортсменов отделения водного поло во время проведения тренировочных сборов по подготовке к всероссийским соревнованиям в феврале 2021 года]</t>
  </si>
  <si>
    <t>[Расходы на закупки товаров, работ, услуг] [Оказание услуг по питанию и проживанию во время тренировочных сборов] [226] [Оказание услуг по организации питания и проживания спортсменов отделения водного поло во время проведения тренировочных сборов по подготовке к всероссийским соревнованиям 2021 года]</t>
  </si>
  <si>
    <t>[Расходы на закупки товаров, работ, услуг] [Оказание услуг по питанию и проживанию во время тренировочных сборов] [226] [Оказание услуг по организации питания и проживания спортсменов отделения водного поло во время проведения восстановительных тренировочных сборов в январе 2021 года]</t>
  </si>
  <si>
    <t>145</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</si>
  <si>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"водное поло" во время проведения тренировочных сборов к Чемпионату России в  2021 г. (11 дней)]</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</si>
  <si>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"водное поло" во время проведения тренировочных сборов к Чемпионату России в  2021 г. (10 дней)]</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</si>
  <si>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"водное поло" во время проведения сборов ОФП в  2021 г.]</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</si>
  <si>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"водное поло" во время проведения тренировочных сборов к всероссийским соревнованиям в  2021 г. (11  дней)]</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</si>
  <si>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"водное поло" во время проведения тренировочных восстановительных сборов и сборов ОФП в  2021 г.]</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</si>
  <si>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"водное поло" во время проведения тренировочных сборов к всероссийским соревнованиям в  2021 г. (7  дней)]</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</si>
  <si>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"водное поло" во время проведения тренировочных восстановительных сборов 2021 г.]</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</si>
  <si>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водного поло во время проведения тренировочных сборов к Первенству России 2021 года]</t>
  </si>
  <si>
    <t>[Расходы на закупки товаров, работ, услуг] [Оказание услуг по питанию и проживанию во время тренировочных сборов в 2021 году] [226] [Оказание услуг по организации питания и проживания спортсменов отделения водного поло во время проведения тренировочных сборов к Первенству России 2021 г.]</t>
  </si>
  <si>
    <t>161</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</si>
  <si>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восстановительных  сборах отделение водное поло]</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</si>
  <si>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сборах к всероссийским соревнованиям отделение гандбол]</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</si>
  <si>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сборах к первенству России отделение гандбол]</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</si>
  <si>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сборах отделение бокс ]</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</si>
  <si>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восстановительных сборах отделение гандбол]</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</si>
  <si>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сборах к первенству России отделение "гандбол"]</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</si>
  <si>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сборах  отделение гандбол  (сборы ОФП)]</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</si>
  <si>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сборах к первенству России отделение водное поло]</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</si>
  <si>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восстановительных сборах отделение "гандбол"]</t>
  </si>
  <si>
    <t>[Расходы на закупки товаров, работ, услуг] [Оказание услуг по организации питания на тренировочных сборах в 2021 году] [226] [Оказание услуг по организации питания на тренировочных сборах  отделение водное поло (сборы ОФП)]</t>
  </si>
  <si>
    <t>167</t>
  </si>
  <si>
    <t>[Расходы на закупки товаров, работ, услуг] [Оказание услуг по организации питания на тренировочных сборах в 4 кв. 2021 года] [226] [Оказание услуг по организации питания на тренировочных сборах отделения гандбол (сборы ОФП)]</t>
  </si>
  <si>
    <t>[Расходы на закупки товаров, работ, услуг] [Оказание услуг по организации питания на тренировочных сборах в 4 кв. 2021 года] [226] [Оказание услуг по организации питания на тренировочных сборах отделения "гандбол" (сборы ОФП)]</t>
  </si>
  <si>
    <t>[Расходы на закупки товаров, работ, услуг] [Оказание услуг по организации питания на тренировочных сборах в 4 кв. 2021 года] [226] [Оказание услуг по организации питания на тренировочных сборах отделения синхронного плавания]</t>
  </si>
  <si>
    <t>[Расходы на закупки товаров, работ, услуг] [Оказание услуг по организации питания на тренировочных сборах в 4 кв. 2021 года] [226] [Оказание услуг по организации питания на тренировочных сборах отделения плавание]</t>
  </si>
  <si>
    <t>168</t>
  </si>
  <si>
    <t>[Расходы на закупки товаров, работ, услуг] [Оказание  услуг по организации питания спортсменов на период проведения тренировочных мероприятий в 2021 году (остаток 2020 г.)] [остаток 2020 г.] [226]</t>
  </si>
  <si>
    <t>169</t>
  </si>
  <si>
    <t>[Расходы на закупки товаров, работ, услуг] [Оказание услуг по питанию и проживанию в г. Руза (остаток 2020 г.)] [10 дн*16 чел.*800 руб.= 128000; 10 дн*1 чел.*600 руб.=6000; 10 дн*17 чел.*1700 руб.=289000] [226]</t>
  </si>
  <si>
    <t>170</t>
  </si>
  <si>
    <t>[Расходы на закупки товаров, работ, услуг] [Оказание услуг по питанию и проживанию отделения "водное поло" (остаток 2020 г.)] [13 дн*16 чел.*800=166400; 13 дн*1 чел.*600 руб.= 7800; 13 дн*17 чел.*1700 руб.=375700] [226]</t>
  </si>
  <si>
    <t>171</t>
  </si>
  <si>
    <t>[Расходы на закупки товаров, работ, услуг] [Оказание услуг по питанию и проживанию отделения водное поло в г. Руза (остаток 2020 г.)] [7 дн*16 чел.*800 руб.=89600; 7 дн*1 чел.*600 руб.=4200; 7 дн*17 чел.*1700 руб.=202300] [226]</t>
  </si>
  <si>
    <t>174</t>
  </si>
  <si>
    <t>[Расходы на закупки товаров, работ, услуг] [Оказание услуг по изготовлению штор (остаток 2020 г.)] [226]</t>
  </si>
  <si>
    <t>178</t>
  </si>
  <si>
    <t>[Расходы на закупки товаров, работ, услуг] [Оказание услуг по использованию базы данных электронных систем "Госзаказ" и "Госфинансы" (остаток 2020 г.)] [226]</t>
  </si>
  <si>
    <t>179</t>
  </si>
  <si>
    <t>[Расходы на закупки товаров, работ, услуг] [Оказание услуг по продлению антивируса Kaspersky (остаток 2020 г.)] [226]</t>
  </si>
  <si>
    <t>182</t>
  </si>
  <si>
    <t>[Расходы на закупки товаров, работ, услуг] [Оказание услуг по обучению и внеочередной проверке знаний работников по "Правилам по охране труда при эксплуатации электроустановок" (остаток 2020 г.)] [226]</t>
  </si>
  <si>
    <t>183</t>
  </si>
  <si>
    <t>[Расходы на закупки товаров, работ, услуг] [Оказание услуг по обучению и внеочередной проверке знаний работников по "Правилам по охране труда на автомобильном транспорте" (остаток 2020 г.)] [226]</t>
  </si>
  <si>
    <t>184</t>
  </si>
  <si>
    <t>[Расходы на закупки товаров, работ, услуг] [Оказание услуг по обучению и внеочередной проверке знаний работников по "Правилам по охране при работе на высоте" (остаток 2020 г.)] [226]</t>
  </si>
  <si>
    <t>185</t>
  </si>
  <si>
    <t>[Расходы на закупки товаров, работ, услуг] [Оказание услуг по обучению и внеочередной проверке знаний работников по "Правилам по охране при работе с инструментом и приспособлениями" (остаток 2020 г.)] [226]</t>
  </si>
  <si>
    <t>186</t>
  </si>
  <si>
    <t>[Расходы на закупки товаров, работ, услуг] [Оказание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(остаток 2020 г.)] [226]</t>
  </si>
  <si>
    <t>194</t>
  </si>
  <si>
    <t>[Расходы на закупки товаров, работ, услуг] [Оказание услуг по исследованию РНК SARS-Co V2 (COVID-19) в 2021 году (остаток 2020 г.)] [226]</t>
  </si>
  <si>
    <t>199</t>
  </si>
  <si>
    <t>[Расходы на закупки товаров, работ, услуг] [Оказание услуг по организации и проведению сборов ОФП в 2021 году (остаток 2020г.)] [226] [аренда спортсооружений]</t>
  </si>
  <si>
    <t>[Расходы на закупки товаров, работ, услуг] [Оказание услуг по организации и проведению сборов ОФП в 2021 году (остаток 2020г.)] [226] [Проживание ОФП]</t>
  </si>
  <si>
    <t>[Расходы на закупки товаров, работ, услуг] [Оказание услуг по организации и проведению сборов ОФП в 2021 году (остаток 2020г.)] [226] [Питание спортсменов ОФП]</t>
  </si>
  <si>
    <t>[Расходы на закупки товаров, работ, услуг] [Оказание услуг по организации и проведению сборов ОФП в 2021 году (остаток 2020г.)] [226] [Питание тренеров ОФП ]</t>
  </si>
  <si>
    <t>[Расходы на закупки товаров, работ, услуг] [Оказание услуг по организации и проведению сборов ОФП в 2021 году (остаток 2020г.)] [226] [Проезд ОФП ]</t>
  </si>
  <si>
    <t>230</t>
  </si>
  <si>
    <t>[Расходы на закупки товаров, работ, услуг] [Оказание услуг по питанию и проживанию на тренировочных сборах по подготовке к Первенству России отделения синхронного плавания (остаток 2020 г.)] [проживание - 17 чел.*14 дн*1700 руб.; питание - 14 чел.*14 дн*800 руб.; 3 чел.*14 дн*600 руб.] [226]</t>
  </si>
  <si>
    <t>231</t>
  </si>
  <si>
    <t>[Расходы на закупки товаров, работ, услуг] [Организация и проведение просмотровых тренировочных сборов (остаток 2020 г.)] [226]</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</si>
  <si>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2310,87 * 1,7*0,88*1,8*1= 6222,76;  Форд Транзит - 4551,69*1,7*0,88*1,8*1=6048,03 руб.)] [227]</t>
  </si>
  <si>
    <t>172</t>
  </si>
  <si>
    <t>[Расходы на закупки товаров, работ, услуг] [Поставка МФУ (остаток 2020 г.)] [310]</t>
  </si>
  <si>
    <t>176</t>
  </si>
  <si>
    <t>[Расходы на закупки товаров, работ, услуг] [Поставка облучателей-рециркуляторов (остаток 2020 г.)] [310]</t>
  </si>
  <si>
    <t>[Расходы на закупки товаров, работ, услуг] [Поставка видеокамер для наблюдения и видеорегистраторов (остаток 2020 г.)] [310] [видеорегистратор]</t>
  </si>
  <si>
    <t>[Расходы на закупки товаров, работ, услуг] [Поставка видеокамер для наблюдения и видеорегистраторов (остаток 2020 г.)] [310] [видеокамера для наблюдения внешняя]</t>
  </si>
  <si>
    <t>[Расходы на закупки товаров, работ, услуг] [Поставка видеокамер для наблюдения и видеорегистраторов (остаток 2020 г.)] [310] [видеокамера для наблюдения внутренняя]</t>
  </si>
  <si>
    <t>190</t>
  </si>
  <si>
    <t>[Расходы на закупки товаров, работ, услуг] [Поставка льдогенератора (остаток 2020 г.)] [310]</t>
  </si>
  <si>
    <t>192</t>
  </si>
  <si>
    <t>[Расходы на закупки товаров, работ, услуг] [Поставка огнетушителей (остаток 2020 г.)] [310] [Порошковый огнетушитель с манометром ОП-4 А,В,С,Е]</t>
  </si>
  <si>
    <t>193</t>
  </si>
  <si>
    <t>[Расходы на закупки товаров, работ, услуг] [Поставка досмотрового зеркала (остаток 2020 г.)] [310] [досмотровое зеркало]</t>
  </si>
  <si>
    <t>195</t>
  </si>
  <si>
    <t>[Расходы на закупки товаров, работ, услуг] [Поставка ингаляторов (остаток 2020 г.)] [310]</t>
  </si>
  <si>
    <t>196</t>
  </si>
  <si>
    <t>[Расходы на закупки товаров, работ, услуг] [Поставка стола массажного переносного (остаток 2020 г.)] [310]</t>
  </si>
  <si>
    <t>205</t>
  </si>
  <si>
    <t>[Расходы на закупки товаров, работ, услуг] [Поставка бытовой техники (остаток 2020 г.)] [310] [микроволновая печь]</t>
  </si>
  <si>
    <t>[Расходы на закупки товаров, работ, услуг] [Поставка бытовой техники (остаток 2020 г.)] [310] [дозатор для жидкого мыла]</t>
  </si>
  <si>
    <t>[Расходы на закупки товаров, работ, услуг] [Поставка бытовой техники (остаток 2020 г.)] [310] [фен]</t>
  </si>
  <si>
    <t>[Расходы на закупки товаров, работ, услуг] [Поставка бытовой техники (остаток 2020 г.)] [310] [фен ]</t>
  </si>
  <si>
    <t>[Расходы на закупки товаров, работ, услуг] [Поставка бытовой техники (остаток 2020 г.)] [310] [кипятильник]</t>
  </si>
  <si>
    <t>219</t>
  </si>
  <si>
    <t>[Расходы на закупки товаров, работ, услуг] [Поставка устройства измерения температуры "СмартТермо" с установкой (остаток 2020 г.)] [310]</t>
  </si>
  <si>
    <t>222</t>
  </si>
  <si>
    <t>[Расходы на закупки товаров, работ, услуг] [Закупка тонометров (остаток 2020 г.)] [310]</t>
  </si>
  <si>
    <t>227</t>
  </si>
  <si>
    <t>[Расходы на закупки товаров, работ, услуг] [Поставка ручной спирали с ручкой для вращения (остаток 2020 г.)] [310]</t>
  </si>
  <si>
    <t>228</t>
  </si>
  <si>
    <t>[Расходы на закупки товаров, работ, услуг] [Поставка спортивного инвентаря для обеспечения учебного процесса (остаток 2020 г.)] [310] [тренажер для пловцов с лопатками]</t>
  </si>
  <si>
    <t>[Расходы на закупки товаров, работ, услуг] [Поставка спортивного инвентаря для обеспечения учебного процесса (остаток 2020 г.)] [310] [гантели 1 кг]</t>
  </si>
  <si>
    <t>[Расходы на закупки товаров, работ, услуг] [Поставка спортивного инвентаря для обеспечения учебного процесса (остаток 2020 г.)] [310] [лыжи беговые]</t>
  </si>
  <si>
    <t>232</t>
  </si>
  <si>
    <t>[Расходы на закупки товаров, работ, услуг] [Поставка мебели для раздевалок со сборкой на месте (остаток 2020 г.)] [310]</t>
  </si>
  <si>
    <t>6. Расчеты (обоснования) расходов на закупки товаров, работ, услуг (343)</t>
  </si>
  <si>
    <t>[Расходы на закупки товаров, работ, услуг] [Закупка горючесмазочных материалов на 1 квартал 2021  (бензин, дизельное топливо)] [343]</t>
  </si>
  <si>
    <t>[Расходы на закупки товаров, работ, услуг] [Закупки горючесмазочных материалов на 2 квартал 2021 г. (бензин, дизельное топливо)] [343]</t>
  </si>
  <si>
    <t>[Расходы на закупки товаров, работ, услуг] [Закупки горючесмазочных материалов на 3 квартал 2021 г. (бензин, дизельное топливо)] [343]</t>
  </si>
  <si>
    <t>[Расходы на закупки товаров, работ, услуг] [Закупки горючесмазочных материалов на 4 квартал 2021г. (бензин, дизельное топливо)] [343]</t>
  </si>
  <si>
    <t>[Расходы на закупки товаров, работ, услуг] [Закупка моторного масла и мочевины] [343]</t>
  </si>
  <si>
    <t>177</t>
  </si>
  <si>
    <t>[Расходы на закупки товаров, работ, услуг] [Закупка дизельного топлива (остаток 2020 г.)] [343]</t>
  </si>
  <si>
    <t>211</t>
  </si>
  <si>
    <t>[Расходы на закупки товаров, работ, услуг] [Кредиторская задолженность по ГСМ за декабрь 2020 года (остаток 2020 г.)] [343]</t>
  </si>
  <si>
    <t>[Расходы на закупки товаров, работ, услуг] [Поставка строительных и расходных материалов] [ГЗ- 136000, остаток 2020 г. - 215706] [344] [остаток 2020 г.]</t>
  </si>
  <si>
    <t>162</t>
  </si>
  <si>
    <t>[Расходы на закупки товаров, работ, услуг] [Закупка спецодежды] [345] [костюм женский для защиты от общих загрязнений]</t>
  </si>
  <si>
    <t>[Расходы на закупки товаров, работ, услуг] [Закупка спецодежды] [345] [халат рабочий женский]</t>
  </si>
  <si>
    <t>[Расходы на закупки товаров, работ, услуг] [Закупка спецодежды] [345] [халат рабочий мужской]</t>
  </si>
  <si>
    <t>[Расходы на закупки товаров, работ, услуг] [Закупка спецодежды] [345] [костюм муж от общих производственных загрязнений]</t>
  </si>
  <si>
    <t>[Расходы на закупки товаров, работ, услуг] [Закупка спецодежды] [345] [халат медицинский мужской]</t>
  </si>
  <si>
    <t>[Расходы на закупки товаров, работ, услуг] [Закупка спецодежды] [345] [костюм медицинский мужской]</t>
  </si>
  <si>
    <t>[Расходы на закупки товаров, работ, услуг] [Закупка спецодежды] [345] [халат медицинский женский]</t>
  </si>
  <si>
    <t>[Расходы на закупки товаров, работ, услуг] [Закупка спецодежды] [345] [колпак медицинский]</t>
  </si>
  <si>
    <t>[Расходы на закупки товаров, работ, услуг] [Закупка спецодежды] [345] [костюм медицинский женский]</t>
  </si>
  <si>
    <t>[Расходы на закупки товаров, работ, услуг] [Закупка спецодежды] [345] [костюм муж от общих производственных загрязнений летний]</t>
  </si>
  <si>
    <t>163</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</si>
  <si>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[фартук из полимерных материалов с нагрудником]</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</si>
  <si>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[головной убор утепленный]</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</si>
  <si>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[футболка короткий рукав]</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</si>
  <si>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[плащ "для защиты от воды"]</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</si>
  <si>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[сапоги резиновые (ПВХ) с защитным подноском]</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</si>
  <si>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[ботинки мужские утепленные]</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</si>
  <si>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[перчатки трикотажные с точечным покрытием]</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</si>
  <si>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[перчатки с защитным покрытием морозостойкие]</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</si>
  <si>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[боты диэлектрические]</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</si>
  <si>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[средство индивидуальной защиты органов дыхания]</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</si>
  <si>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[Сабо мужские из натур кожи ]</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</si>
  <si>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[фартук-сарафан]</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</si>
  <si>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[белье нательное]</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</si>
  <si>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[перчатки диэлектрические латексные]</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</si>
  <si>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[сабо женские из натур кожи]</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</si>
  <si>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[фартук брезентовый]</t>
  </si>
  <si>
    <t>[Расходы на закупки товаров, работ, услуг] [Поставка работникам сертифицированных средств индивидуальной защиты (обувь, головные уборы, средства защиты)] [345] [ботинки мужские]</t>
  </si>
  <si>
    <t>164</t>
  </si>
  <si>
    <t>[Расходы на закупки товаров, работ, услуг] [Поставка средств защиты (перчатки, очки, каски)] [345] [страховочная привязь (пояс предохранительный)]</t>
  </si>
  <si>
    <t>[Расходы на закупки товаров, работ, услуг] [Поставка средств защиты (перчатки, очки, каски)] [345] [кврик диэлектрический]</t>
  </si>
  <si>
    <t>[Расходы на закупки товаров, работ, услуг] [Поставка средств защиты (перчатки, очки, каски)] [345] [перчатки резиновые или латексные7 размер]</t>
  </si>
  <si>
    <t>[Расходы на закупки товаров, работ, услуг] [Поставка средств защиты (перчатки, очки, каски)] [345] [перчатки резиновые или латексные 10 размер]</t>
  </si>
  <si>
    <t>[Расходы на закупки товаров, работ, услуг] [Поставка средств защиты (перчатки, очки, каски)] [345] [перчатки резиновые или латексные 9 разме]</t>
  </si>
  <si>
    <t>[Расходы на закупки товаров, работ, услуг] [Поставка средств защиты (перчатки, очки, каски)] [345] [каска защитная]</t>
  </si>
  <si>
    <t>[Расходы на закупки товаров, работ, услуг] [Поставка средств защиты (перчатки, очки, каски)] [345] [перчатки резиновые или латексные 8 размер]</t>
  </si>
  <si>
    <t>[Расходы на закупки товаров, работ, услуг] [Поставка средств защиты (перчатки, очки, каски)] [345] [очки защитные]</t>
  </si>
  <si>
    <t>175</t>
  </si>
  <si>
    <t>[Расходы на закупки товаров, работ, услуг] [Поставка постельных принадлежностей (остаток 2020 г.)] [345] [наматрасник-чехол]</t>
  </si>
  <si>
    <t>[Расходы на закупки товаров, работ, услуг] [Поставка постельных принадлежностей (остаток 2020 г.)] [345] [одеяло]</t>
  </si>
  <si>
    <t>[Расходы на закупки товаров, работ, услуг] [Поставка постельных принадлежностей (остаток 2020 г.)] [345] [подушка]</t>
  </si>
  <si>
    <t>188</t>
  </si>
  <si>
    <t>[Расходы на закупки товаров, работ, услуг] [Поставка матрасов (остаток 2020 г.)] [345]</t>
  </si>
  <si>
    <t>198</t>
  </si>
  <si>
    <t>[Расходы на закупки товаров, работ, услуг] [Поставка спортивной формы и экипировки для водных видов спорта(водное поло,плавание и синхронное плавание) (остаток 2020 г.)] [345] [купальник тренировочный слитный (плавание)]</t>
  </si>
  <si>
    <t>[Расходы на закупки товаров, работ, услуг] [Поставка спортивной формы и экипировки для водных видов спорта(водное поло,плавание и синхронное плавание) (остаток 2020 г.)] [345] [купальник для водного поло]</t>
  </si>
  <si>
    <t>[Расходы на закупки товаров, работ, услуг] [Поставка спортивной формы и экипировки для водных видов спорта(водное поло,плавание и синхронное плавание) (остаток 2020 г.)] [345] [плавки для тренировок (синхронное плавание)]</t>
  </si>
  <si>
    <t>[Расходы на закупки товаров, работ, услуг] [Поставка спортивной формы и экипировки для водных видов спорта(водное поло,плавание и синхронное плавание) (остаток 2020 г.)] [345] [Плавки для водного поло]</t>
  </si>
  <si>
    <t>[Расходы на закупки товаров, работ, услуг] [Поставка спортивной формы и экипировки для водных видов спорта(водное поло,плавание и синхронное плавание) (остаток 2020 г.)] [345] [Обувь для бассейна ]</t>
  </si>
  <si>
    <t>[Расходы на закупки товаров, работ, услуг] [Поставка спортивной формы и экипировки для водных видов спорта(водное поло,плавание и синхронное плавание) (остаток 2020 г.)] [345] [плавки для плавания (плавание)]</t>
  </si>
  <si>
    <t>[Расходы на закупки товаров, работ, услуг] [Поставка спортивной формы и экипировки для водных видов спорта(водное поло,плавание и синхронное плавание) (остаток 2020 г.)] [345] [купальник тренировочный слитный (синхронное плавание)]</t>
  </si>
  <si>
    <t>200</t>
  </si>
  <si>
    <t>[Расходы на закупки товаров, работ, услуг] [Поставка спортивной формы и экипировки для отделения гандбол (остаток 2020 г.)] [345] [шорты гандбольные]</t>
  </si>
  <si>
    <t>[Расходы на закупки товаров, работ, услуг] [Поставка спортивной формы и экипировки для отделения гандбол (остаток 2020 г.)] [345] [Рейтузы гандбольные для вратаря]</t>
  </si>
  <si>
    <t>[Расходы на закупки товаров, работ, услуг] [Поставка спортивной формы и экипировки для отделения гандбол (остаток 2020 г.)] [345] [кроссовки гандбольные ]</t>
  </si>
  <si>
    <t>[Расходы на закупки товаров, работ, услуг] [Поставка спортивной формы и экипировки для отделения гандбол (остаток 2020 г.)] [345] [футболка гандбольная]</t>
  </si>
  <si>
    <t>[Расходы на закупки товаров, работ, услуг] [Поставка спортивной формы и экипировки для отделения гандбол (остаток 2020 г.)] [345] [свитер гандбольный для вратаря]</t>
  </si>
  <si>
    <t>201</t>
  </si>
  <si>
    <t>[Расходы на закупки товаров, работ, услуг] [Поставка спортивной формы и экипировки для отделения художественной гимнастики  (остаток 2020 г.)] [345] [спортивные шорты]</t>
  </si>
  <si>
    <t>[Расходы на закупки товаров, работ, услуг] [Поставка спортивной формы и экипировки для отделения художественной гимнастики  (остаток 2020 г.)] [345] [кроссовки легкоатлетические женские для улицы]</t>
  </si>
  <si>
    <t>[Расходы на закупки товаров, работ, услуг] [Поставка спортивной формы и экипировки для отделения художественной гимнастики  (остаток 2020 г.)] [345] [футболка приталенная]</t>
  </si>
  <si>
    <t>202</t>
  </si>
  <si>
    <t>[Расходы на закупки товаров, работ, услуг] [Поставка спортивной формы и экипировки для отделения бокс (остаток 2020 г.)] [345] [боксерки]</t>
  </si>
  <si>
    <t>[Расходы на закупки товаров, работ, услуг] [Поставка спортивной формы и экипировки для отделения бокс (остаток 2020 г.)] [345] [шорты]</t>
  </si>
  <si>
    <t>[Расходы на закупки товаров, работ, услуг] [Поставка спортивной формы и экипировки для отделения бокс (остаток 2020 г.)] [345] [майка]</t>
  </si>
  <si>
    <t>[Расходы на закупки товаров, работ, услуг] [Поставка спортивной формы и экипировки для отделения бокс (остаток 2020 г.)] [345] [перчатки боксерские]</t>
  </si>
  <si>
    <t>203</t>
  </si>
  <si>
    <t>[Расходы на закупки товаров, работ, услуг] [Поставка костюмов спортивных (остаток 2020 г.)] [345]</t>
  </si>
  <si>
    <t>204</t>
  </si>
  <si>
    <t>[Расходы на закупки товаров, работ, услуг] [Поставка простыней и наволочек (остаток 2020 г.)] [345] [пододеяльник 150*220 см 140г/кв.м. (10 штук в упаковке)]</t>
  </si>
  <si>
    <t>[Расходы на закупки товаров, работ, услуг] [Поставка простыней и наволочек (остаток 2020 г.)] [345] [полотенце махровое 30*50 см (10 штук в упаковке)]</t>
  </si>
  <si>
    <t>[Расходы на закупки товаров, работ, услуг] [Поставка простыней и наволочек (остаток 2020 г.)] [345] [полотенце махровое 70/140 см (5 штук в упаковке)]</t>
  </si>
  <si>
    <t>[Расходы на закупки товаров, работ, услуг] [Поставка простыней и наволочек (остаток 2020 г.)] [345] [простыня 150*210 см 140 г/кв.м. (10 штук в упаковке)]</t>
  </si>
  <si>
    <t>[Расходы на закупки товаров, работ, услуг] [Поставка простыней и наволочек (остаток 2020 г.)] [345] [наволочка 50*70 см 140г/кв.м. (10 штук в упаковке)]</t>
  </si>
  <si>
    <t>[Расходы на закупки товаров, работ, услуг] [Поставка простыней и наволочек (остаток 2020 г.)] [345] [наволочка 70*70 см 140г/кв.м. (10 штук в упаковке)]</t>
  </si>
  <si>
    <t>[Расходы на закупки товаров, работ, услуг] [Поставка спортивного инвентаря для обеспечения учебного процесса (остаток 2020 г.)] [345] [ботинки лыжные]</t>
  </si>
  <si>
    <t>[Расходы на закупки товаров, работ, услуг] [Закупка моторного масла и мочевины] [346]</t>
  </si>
  <si>
    <t>83</t>
  </si>
  <si>
    <t>[Расходы на закупки товаров, работ, услуг] [Поставка реагента противогололёдного для общежития и здания УСЗ] [346]</t>
  </si>
  <si>
    <t>88</t>
  </si>
  <si>
    <t>[Расходы на закупки товаров, работ, услуг] [Поставка батареек и электротоваров] [346]</t>
  </si>
  <si>
    <t>94</t>
  </si>
  <si>
    <t>[Расходы на закупки товаров, работ, услуг] [Поставка карточек СКУД] [346]</t>
  </si>
  <si>
    <t>[Расходы на закупки товаров, работ, услуг] [Закупка счётчика ВСТН-50] [346]</t>
  </si>
  <si>
    <t>102</t>
  </si>
  <si>
    <t>[Расходы на закупки товаров, работ, услуг] [Закупка транформатора тока] [346]</t>
  </si>
  <si>
    <t>106</t>
  </si>
  <si>
    <t>[Расходы на закупки товаров, работ, услуг] [Закупка сантехнических принадлежностей] [346] [Кран шаровой D100 стальной]</t>
  </si>
  <si>
    <t>[Расходы на закупки товаров, работ, услуг] [Закупка сантехнических принадлежностей] [346] [Кран шаровой D50 стальной]</t>
  </si>
  <si>
    <t>[Расходы на закупки товаров, работ, услуг] [Закупка сантехнических принадлежностей] [346] [Ключ переставной сантехнический]</t>
  </si>
  <si>
    <t>[Расходы на закупки товаров, работ, услуг] [Закупка сантехнических принадлежностей] [346] [Ключ разводной сантехнический]</t>
  </si>
  <si>
    <t>[Расходы на закупки товаров, работ, услуг] [Закупка бланков печатной продукции (журналы инструктажа по охране труда работникам и техники безопасности для обучающихся)] [346]</t>
  </si>
  <si>
    <t>121</t>
  </si>
  <si>
    <t>[Расходы на закупки товаров, работ, услуг] [Закупка канцелярских принадлежностей] [346]</t>
  </si>
  <si>
    <t>124</t>
  </si>
  <si>
    <t>[Расходы на закупки товаров, работ, услуг] [Закупка классификационных книжек спортсменов] [346]</t>
  </si>
  <si>
    <t>125</t>
  </si>
  <si>
    <t>[Расходы на закупки товаров, работ, услуг] [Закупка  работникам сертифицированных средств индивидуальной защиты] [346]</t>
  </si>
  <si>
    <t>126</t>
  </si>
  <si>
    <t>[Расходы на закупки товаров, работ, услуг] [Поставка картриджей] [346]</t>
  </si>
  <si>
    <t>129</t>
  </si>
  <si>
    <t>[Расходы на закупки товаров, работ, услуг] [Закупка мешков для мусора] [346]</t>
  </si>
  <si>
    <t>173</t>
  </si>
  <si>
    <t>[Расходы на закупки товаров, работ, услуг] [Поставка картриджей к МФУ (остаток 2020 г.)] [346]</t>
  </si>
  <si>
    <t>187</t>
  </si>
  <si>
    <t>[Расходы на закупки товаров, работ, услуг] [Поставка медицинских аптечек (остаток 2020 г.)] [346] [Производственные медицинские аптечки первой помощи работникам]</t>
  </si>
  <si>
    <t>[Расходы на закупки товаров, работ, услуг] [Поставка медицинских аптечек (остаток 2020 г.)] [346] [Автомобильные  медицинские аптечки нового образца]</t>
  </si>
  <si>
    <t>191</t>
  </si>
  <si>
    <t>[Расходы на закупки товаров, работ, услуг] [Поставка ламп для бактерицидного излучателя Дезар (остаток 2020 г.)] [346]</t>
  </si>
  <si>
    <t>206</t>
  </si>
  <si>
    <t>[Расходы на закупки товаров, работ, услуг] [Поставка дезинфицирующих средств (остаток 2020 г.)] [346] [дезинфицирующий спрей 750 мл]</t>
  </si>
  <si>
    <t>[Расходы на закупки товаров, работ, услуг] [Поставка дезинфицирующих средств (остаток 2020 г.)] [346] [дезинфицирующее средств 1 л ]</t>
  </si>
  <si>
    <t>[Расходы на закупки товаров, работ, услуг] [Поставка дезинфицирующих средств (остаток 2020 г.)] [346] [антисептик кожный с дозатором ]</t>
  </si>
  <si>
    <t>[Расходы на закупки товаров, работ, услуг] [Поставка дезинфицирующих средств (остаток 2020 г.)] [346] [антисептик кожный антибактериальный 5 л]</t>
  </si>
  <si>
    <t>[Расходы на закупки товаров, работ, услуг] [Поставка дезинфицирующих средств (остаток 2020 г.)] [346] [салфетки дезинфицирующие (20 штук в упаковке)]</t>
  </si>
  <si>
    <t>[Расходы на закупки товаров, работ, услуг] [Поставка дезинфицирующих средств (остаток 2020 г.)] [346] [дезинфицирующее средство 5 л]</t>
  </si>
  <si>
    <t>[Расходы на закупки товаров, работ, услуг] [Поставка дезинфицирующих средств (остаток 2020 г.)] [346] [дезинфицирующее мыло с дозатором ]</t>
  </si>
  <si>
    <t>[Расходы на закупки товаров, работ, услуг] [Поставка дезинфицирующих средств (остаток 2020 г.)] [346] [дезинфицирующее средство 1 литр (концентрат)]</t>
  </si>
  <si>
    <t>207</t>
  </si>
  <si>
    <t>[Расходы на закупки товаров, работ, услуг] [Закупка посуды и столовых приборов (остаток 2020 г.)] [346] [миска фарфоровая 550 мл ]</t>
  </si>
  <si>
    <t>[Расходы на закупки товаров, работ, услуг] [Закупка посуды и столовых приборов (остаток 2020 г.)] [346] [салатник 360 мл]</t>
  </si>
  <si>
    <t>[Расходы на закупки товаров, работ, услуг] [Закупка посуды и столовых приборов (остаток 2020 г.)] [346] [набор для специй ]</t>
  </si>
  <si>
    <t>[Расходы на закупки товаров, работ, услуг] [Закупка посуды и столовых приборов (остаток 2020 г.)] [346] [Кружка фарфоровая 300 мл]</t>
  </si>
  <si>
    <t>[Расходы на закупки товаров, работ, услуг] [Закупка посуды и столовых приборов (остаток 2020 г.)] [346] [чайник заварочный 1 л]</t>
  </si>
  <si>
    <t>[Расходы на закупки товаров, работ, услуг] [Закупка посуды и столовых приборов (остаток 2020 г.)] [346] [чайник заварочный 1500 мл]</t>
  </si>
  <si>
    <t>[Расходы на закупки товаров, работ, услуг] [Закупка посуды и столовых приборов (остаток 2020 г.)] [346] [хлебница деревянная ]</t>
  </si>
  <si>
    <t>[Расходы на закупки товаров, работ, услуг] [Закупка посуды и столовых приборов (остаток 2020 г.)] [346] [ложка столовая (6 штук в упаковке)]</t>
  </si>
  <si>
    <t>[Расходы на закупки товаров, работ, услуг] [Закупка посуды и столовых приборов (остаток 2020 г.)] [346] [вилка столовая (6 штук в упаковке)]</t>
  </si>
  <si>
    <t>[Расходы на закупки товаров, работ, услуг] [Закупка посуды и столовых приборов (остаток 2020 г.)] [346] [тарелка глубокая 200 мл]</t>
  </si>
  <si>
    <t>[Расходы на закупки товаров, работ, услуг] [Закупка посуды и столовых приборов (остаток 2020 г.)] [346] [сервиз чайный (40 предметов)]</t>
  </si>
  <si>
    <t>[Расходы на закупки товаров, работ, услуг] [Закупка посуды и столовых приборов (остаток 2020 г.)] [346] [сервиз чайный (12 предметов)]</t>
  </si>
  <si>
    <t>[Расходы на закупки товаров, работ, услуг] [Закупка посуды и столовых приборов (остаток 2020 г.)] [346] [кружка стеклянная]</t>
  </si>
  <si>
    <t>208</t>
  </si>
  <si>
    <t>[Расходы на закупки товаров, работ, услуг] [Закупка мешков для мусора (остаток 2020 г.)] [346] [мешки для мусора 30 л ]</t>
  </si>
  <si>
    <t>[Расходы на закупки товаров, работ, услуг] [Закупка мешков для мусора (остаток 2020 г.)] [346] [мешки для мусора 120 л]</t>
  </si>
  <si>
    <t>209</t>
  </si>
  <si>
    <t>[Расходы на закупки товаров, работ, услуг] [Закупка губок для мытья посуды и полотна технического (остаток 2020 г.)] [346] [губки для мытья посуды ]</t>
  </si>
  <si>
    <t>[Расходы на закупки товаров, работ, услуг] [Закупка губок для мытья посуды и полотна технического (остаток 2020 г.)] [346] [полотно техническое интепрошивное ]</t>
  </si>
  <si>
    <t>210</t>
  </si>
  <si>
    <t>[Расходы на закупки товаров, работ, услуг] [Закупка хозяйственных товаров (остаток 2020 г.)] [346]</t>
  </si>
  <si>
    <t>223</t>
  </si>
  <si>
    <t>[Расходы на закупки товаров, работ, услуг] [Закупка цилиндрового механизма "личины" для замков (остаток 2020 г.)] [346]</t>
  </si>
  <si>
    <t>224</t>
  </si>
  <si>
    <t>[Расходы на закупки товаров, работ, услуг] [Поставка уборочного инвентаря (остаток 2020 г.)] [346] [лопата совковая]</t>
  </si>
  <si>
    <t>[Расходы на закупки товаров, работ, услуг] [Поставка уборочного инвентаря (остаток 2020 г.)] [346] [грабли веерные]</t>
  </si>
  <si>
    <t>[Расходы на закупки товаров, работ, услуг] [Поставка уборочного инвентаря (остаток 2020 г.)] [346] [лопата снеговая ]</t>
  </si>
  <si>
    <t>[Расходы на закупки товаров, работ, услуг] [Поставка уборочного инвентаря (остаток 2020 г.)] [346] [грабли обычные]</t>
  </si>
  <si>
    <t>[Расходы на закупки товаров, работ, услуг] [Поставка уборочного инвентаря (остаток 2020 г.)] [346] [лопата штыковая]</t>
  </si>
  <si>
    <t>225</t>
  </si>
  <si>
    <t>[Расходы на закупки товаров, работ, услуг] [Поставка комплектующих для санузлов и душевых (остаток 2020 г.)] [346] [комплектующие для санузлов и душевых]</t>
  </si>
  <si>
    <t>[Расходы на закупки товаров, работ, услуг] [Поставка комплектующих для санузлов и душевых (остаток 2020 г.)] [346] [душевой гарнитур с лейкой]</t>
  </si>
  <si>
    <t>226</t>
  </si>
  <si>
    <t>[Расходы на закупки товаров, работ, услуг] [Поставка металлогалогенной лампы и фонарей (остаток 2020 г.)] [346] [металлогалогенная лампа]</t>
  </si>
  <si>
    <t>[Расходы на закупки товаров, работ, услуг] [Поставка металлогалогенной лампы и фонарей (остаток 2020 г.)] [346] [светодиодный фонарь налобный аккумуляторный]</t>
  </si>
  <si>
    <t>[Расходы на закупки товаров, работ, услуг] [Поставка металлогалогенной лампы и фонарей (остаток 2020 г.)] [346] [ручной светодиодный фонарь аккумуляторный]</t>
  </si>
  <si>
    <t>[Расходы на закупки товаров, работ, услуг] [Поставка спортивного инвентаря для обеспечения учебного процесса (остаток 2020 г.)] [346] [сетка волейбольная]</t>
  </si>
  <si>
    <t>[Расходы на закупки товаров, работ, услуг] [Поставка спортивного инвентаря для обеспечения учебного процесса (остаток 2020 г.)] [346] [мячи утяжеленные ватерпольные ]</t>
  </si>
  <si>
    <t>[Расходы на закупки товаров, работ, услуг] [Поставка спортивного инвентаря для обеспечения учебного процесса (остаток 2020 г.)] [346] [конусы]</t>
  </si>
  <si>
    <t>[Расходы на закупки товаров, работ, услуг] [Поставка спортивного инвентаря для обеспечения учебного процесса (остаток 2020 г.)] [346] [пояс для плавания с сопротивлением]</t>
  </si>
  <si>
    <t>[Расходы на закупки товаров, работ, услуг] [Поставка спортивного инвентаря для обеспечения учебного процесса (остаток 2020 г.)] [346] [балансировочная подушка]</t>
  </si>
  <si>
    <t>[Расходы на закупки товаров, работ, услуг] [Поставка спортивного инвентаря для обеспечения учебного процесса (остаток 2020 г.)] [346] [мяч теннисный]</t>
  </si>
  <si>
    <t>[Расходы на закупки товаров, работ, услуг] [Поставка спортивного инвентаря для обеспечения учебного процесса (остаток 2020 г.)] [346] [мяч футбольный ]</t>
  </si>
  <si>
    <t>[Расходы на закупки товаров, работ, услуг] [Поставка спортивного инвентаря для обеспечения учебного процесса (остаток 2020 г.)] [346] [лыжные палки]</t>
  </si>
  <si>
    <t>[Расходы на закупки товаров, работ, услуг] [Поставка спортивного инвентаря для обеспечения учебного процесса (остаток 2020 г.)] [346] [мяч баскетбольный]</t>
  </si>
  <si>
    <t>[Расходы на закупки товаров, работ, услуг] [Поставка спортивного инвентаря для обеспечения учебного процесса (остаток 2020 г.)] [346] [мяч волейбольный]</t>
  </si>
  <si>
    <t>229</t>
  </si>
  <si>
    <t>[Расходы на закупки товаров, работ, услуг] [Поставка электротехнических товаров (остаток 2020 г.)] [346]</t>
  </si>
  <si>
    <t>233</t>
  </si>
  <si>
    <t>[Расходы на закупки товаров, работ, услуг] [Поставка картриджей (остаток 2020 г.)] [346]</t>
  </si>
  <si>
    <t>234</t>
  </si>
  <si>
    <t>[Расходы на закупки товаров, работ, услуг] [Поставка канцтоваров (остаток 2020 г.)] [346]</t>
  </si>
  <si>
    <t>235</t>
  </si>
  <si>
    <t>[Расходы на закупки товаров, работ, услуг] [Поставка бумаги А4 (остаток 2020 г.)] [346]</t>
  </si>
  <si>
    <t>[Расходы на закупки товаров, работ, услуг] [Приобретение бланков строгой отчетности (студенческие билеты)] [349]</t>
  </si>
  <si>
    <t>субсидии на иные цели</t>
  </si>
  <si>
    <t>165</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</si>
  <si>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в 2021 г.] [226]</t>
  </si>
  <si>
    <t>239</t>
  </si>
  <si>
    <t>[Расходы на закупки товаров, работ, услуг] [Кредиторская задолженность за декабрь 2020 г. на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г.(остаток 2020 г.)] [Субсидия 830200009] [226]</t>
  </si>
  <si>
    <t>236</t>
  </si>
  <si>
    <t>[Расходы на закупки товаров, работ, услуг] [Двухъярусная кровать (остаток 2020 г.)] [субсидия на приобретение оборудования 830200011] [310]</t>
  </si>
  <si>
    <t>237</t>
  </si>
  <si>
    <t>[Расходы на закупки товаров, работ, услуг] [Светодиодный светильник "ВАРТОН" промышленный Olymp 2.0 250 Вт 4000К класс зашиты IP65 угол 60 градус (остаток 2020 г.)] [субсидия на приобретение оборудования 830200011] [310]</t>
  </si>
  <si>
    <t>238</t>
  </si>
  <si>
    <t>[Расходы на закупки товаров, работ, услуг] [Светодиодный светильник "ВАРТОН" промышленный Olymp 2.0 250 Вт 4000К класс зашиты IP65 угол 30x110 г (остаток 2020 г.)] [Субсидия на приобретение оборудования 830200011] [310]</t>
  </si>
  <si>
    <t>[Расходы на закупки товаров, работ, услуг] [Оказание услуг по электроснабжению здания УСЗ (г. Чехов)] [223]</t>
  </si>
  <si>
    <t>240</t>
  </si>
  <si>
    <t>[Расходы на закупки товаров, работ, услуг] [Кредиторская задолженность за оказание услуг по электроэнергии за декабрь 2020 г.] [223]</t>
  </si>
  <si>
    <t>[Расходы на закупки товаров, работ, услуг] [Оказание услуг по электроснабжению общежития (г. Чехов)] [223]</t>
  </si>
  <si>
    <t>[Расходы на закупки товаров, работ, услуг] [Оказание услуг по теплоснабжению (г. Руза)] [223]</t>
  </si>
  <si>
    <t>[Расходы на закупки товаров, работ, услуг] [Оказание услуг по электроснабжению общежития (г. Руза)] [223]</t>
  </si>
  <si>
    <t>217</t>
  </si>
  <si>
    <t>[Расходы на закупки товаров, работ, услуг] [Кредиторская задолженность за электроэнергию и теплоснабжение за декабрь 2020 г. (г. Чехов)(остаток 2020 г.)] [223]</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</si>
  <si>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</si>
  <si>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</si>
  <si>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</si>
  <si>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2021 год (на текущий финансовый год)</t>
  </si>
  <si>
    <t>на 2022 год (на первый год планового периода)</t>
  </si>
  <si>
    <t>на 2023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</si>
  <si>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</si>
  <si>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</si>
  <si>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</si>
  <si>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</si>
  <si>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</si>
  <si>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зала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</si>
  <si>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</si>
  <si>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</si>
  <si>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проживание</t>
  </si>
  <si>
    <t>тренажерный зал</t>
  </si>
  <si>
    <t>2.2. Расчет доходов от оказания услуг (выполнения работ) в рамках установленного государственного задания</t>
  </si>
  <si>
    <t>Заочная</t>
  </si>
  <si>
    <t>Очная</t>
  </si>
  <si>
    <t>Бокс ТЭ</t>
  </si>
  <si>
    <t>Водное поло ТЭ</t>
  </si>
  <si>
    <t>Водное поло ВСМ</t>
  </si>
  <si>
    <t>Гандбол ТЭ</t>
  </si>
  <si>
    <t>Гандбол ВСМ</t>
  </si>
  <si>
    <t>Плавание  ССМ</t>
  </si>
  <si>
    <t>Плавание ВСМ</t>
  </si>
  <si>
    <t>Синхронное плавание ВСМ</t>
  </si>
  <si>
    <t>Художественная гимнастика ССМ</t>
  </si>
  <si>
    <t>Художественная гимнастика ВСМ</t>
  </si>
  <si>
    <t>Водное поло ССМ</t>
  </si>
  <si>
    <t>Синхронное плавание ССМ</t>
  </si>
  <si>
    <t>Бокс ССМ</t>
  </si>
  <si>
    <t>Гандбол ССМ</t>
  </si>
  <si>
    <t>Всероссийские</t>
  </si>
  <si>
    <t>Межрегиональные</t>
  </si>
  <si>
    <t>Региональные</t>
  </si>
  <si>
    <t>Обеспечение доступа к объектам спорта</t>
  </si>
  <si>
    <t>Обеспечение питания и проживания лиц, проходящих спортивную подготовку</t>
  </si>
  <si>
    <t>Организация и проведение просмотровых тренировочных сборов</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</si>
  <si>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</si>
  <si>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</si>
  <si>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</si>
  <si>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</si>
  <si>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</si>
  <si>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Безопасный регион</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</si>
  <si>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</si>
  <si>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</si>
  <si>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</si>
  <si>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</si>
  <si>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налог на прибыль</t>
  </si>
  <si>
    <t>НДС</t>
  </si>
  <si>
    <t>6.    Обоснование (расчет) плановых показателей поступлений по статье 410 «Уменьшение стоимости основных средств» аналитической группы подвида доходов бюджетов</t>
  </si>
  <si>
    <t>6.1. Расчет доходов от уменьшения стоимости основных средств</t>
  </si>
  <si>
    <t>Справочная информация</t>
  </si>
  <si>
    <t>Перечень изменений к плану финансово-хозяйственной деятельности государственного учреждения в редакции 2 от 16.02.2021</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</si>
  <si>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</si>
  <si>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</si>
  <si>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</si>
  <si>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</si>
  <si>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</si>
  <si>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</si>
  <si>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</si>
  <si>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</si>
  <si>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</si>
  <si>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</si>
  <si>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</si>
  <si>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</si>
  <si>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Обеспечение участия лиц в спортивных соревнованиях (всероссийские)</t>
  </si>
  <si>
    <t>Служебные командировки (КВР 112)</t>
  </si>
  <si>
    <t>Остаток 2021</t>
  </si>
  <si>
    <t>Спартакиада, командировочные расходы</t>
  </si>
  <si>
    <t>Остаток 2022</t>
  </si>
  <si>
    <t>Остаток 2023</t>
  </si>
  <si>
    <t>Реализация ОП СПО - среднее звено (физкультура, ООО)</t>
  </si>
  <si>
    <t>Услуги связи (КВР 244)</t>
  </si>
  <si>
    <t>кредиторская задолженность за услуги связи</t>
  </si>
  <si>
    <t>Спортивная подготовка по олимпийским видам спорта (бокс, совершенствование спорт.мастерства)</t>
  </si>
  <si>
    <t>Спортивная подготовка по олимпийским видам спорта (водное поло, высшее спорт.мастерство)</t>
  </si>
  <si>
    <t>Коммунальные услуги (КВР 244)</t>
  </si>
  <si>
    <t>кредиторская задолженность за коммунальные услуги</t>
  </si>
  <si>
    <t>Спортивная подготовка по олимпийским видам спорта (синхронное плавание, совершенствование спорт. мастерства)</t>
  </si>
  <si>
    <t>Коммунальные услуги (КВР 247)</t>
  </si>
  <si>
    <t>кредиторская задолженность по электроэнергии и теплоснабжению</t>
  </si>
  <si>
    <t>Спортивная подготовка по олимпийским видам спорта (водное поло, тренировочный этап)</t>
  </si>
  <si>
    <t>Работы, услуги по содержанию имущества (КВР 244)</t>
  </si>
  <si>
    <t>ремонт систем видеонаблюдения, техническое обслуживание, ремонт узла чету тепловой энергии, замена дверных блоков, чистка снега</t>
  </si>
  <si>
    <t>Спортивная подготовка по олимпийским видам спорта (синхронное плавание, высшее спорт.мастерство)</t>
  </si>
  <si>
    <t>Прочие работы, услуги (КВР 244)</t>
  </si>
  <si>
    <t>ОФП синхронное плавание</t>
  </si>
  <si>
    <t>обучение, просмотровые сборы, продление программ</t>
  </si>
  <si>
    <t>Спортивная подготовка по олимпийским видам спорта (бокс, тренировочный этап)</t>
  </si>
  <si>
    <t>прочие работы и услуги</t>
  </si>
  <si>
    <t>Спортивная подготовка по олимпийским видам спорта (гандбол, совершенствование спорт.мастерства)</t>
  </si>
  <si>
    <t>ОФП гандбол</t>
  </si>
  <si>
    <t>сборы к Первенству России</t>
  </si>
  <si>
    <t>Спортивная подготовка по олимпийским видам спорта (водное поло, совершенствование спорт. мастерства)</t>
  </si>
  <si>
    <t>ОФП водное поло</t>
  </si>
  <si>
    <t>питание и проживание в г. Руза</t>
  </si>
  <si>
    <t>Спортивная подготовка по олимпийским видам спорта (гандбол, тренировочный этап)</t>
  </si>
  <si>
    <t>Спортивная подготовка по олимпийским видам спорта (плавание, высшее спорт.мастерство)</t>
  </si>
  <si>
    <t>питание на ТМ</t>
  </si>
  <si>
    <t>Прочие работы, услуги (КВР 112) (командировки)</t>
  </si>
  <si>
    <t>291</t>
  </si>
  <si>
    <t>Налоги, пошлины и сборы (КВР 852)</t>
  </si>
  <si>
    <t>транспортный налог</t>
  </si>
  <si>
    <t>госпошлина</t>
  </si>
  <si>
    <t>Налог на имущество (КВР 851)</t>
  </si>
  <si>
    <t>налог на имущество</t>
  </si>
  <si>
    <t>297</t>
  </si>
  <si>
    <t>Иные выплаты текущего характера организациям (КВР 853)</t>
  </si>
  <si>
    <t>вступительный взнос за участие в соревнованиях</t>
  </si>
  <si>
    <t>310</t>
  </si>
  <si>
    <t>Спортивная подготовка по олимпийским видам спорта (гандбол, высшее спорт.мастерство)</t>
  </si>
  <si>
    <t>Увеличение стоимости основных средств (КВР 244)</t>
  </si>
  <si>
    <t>поставка мебели для раздевалок</t>
  </si>
  <si>
    <t>бытовая техника, ингаляторы, видеокамеры, инвентарь</t>
  </si>
  <si>
    <t>343</t>
  </si>
  <si>
    <t>Увеличение стоимости горюче-смазочных материалов (КВР 244)</t>
  </si>
  <si>
    <t>дизельное топливо</t>
  </si>
  <si>
    <t>344</t>
  </si>
  <si>
    <t>Увеличение стоимости строительных материалов (КВР 244)</t>
  </si>
  <si>
    <t>строительные и расходные материалы</t>
  </si>
  <si>
    <t>345</t>
  </si>
  <si>
    <t>Увеличение стоимости мягкого инвентаря (КВР 244)</t>
  </si>
  <si>
    <t>спортивная форма и экипировка, постельные принадлежности</t>
  </si>
  <si>
    <t>346</t>
  </si>
  <si>
    <t>Спортивная подготовка по олимпийским видам спорта (художественная гимнастика, этап высшего спортивного мастерства)</t>
  </si>
  <si>
    <t>Увеличение стоимости прочих оборотных запасов (КВР 244)</t>
  </si>
  <si>
    <t>инвентарь, дезинфицирующие средства, канцелярские товары, электротехнические материалы</t>
  </si>
  <si>
    <t>Поставка канцелярии, бумаги, картриджей</t>
  </si>
  <si>
    <t>Субсидии на иные цели</t>
  </si>
  <si>
    <t>830200009_-1103.08 1 04 03000.612</t>
  </si>
  <si>
    <t>Прочие работы, услуги (КВР 244) ЦС</t>
  </si>
  <si>
    <t>кредиторская задолженность за декабрь 2020 г. (субсидия 830200009)</t>
  </si>
  <si>
    <t>830200011-0000.00 0 00 00000.000</t>
  </si>
  <si>
    <t>Увеличение стоимости основных средств (КВР 244) ЦС</t>
  </si>
  <si>
    <t>субсидия 830200011</t>
  </si>
  <si>
    <t>Приносящая доход деятельность</t>
  </si>
  <si>
    <t>ПД (3)-0000.00  00 00000.000</t>
  </si>
  <si>
    <t>Коммунальные услуги (КВР 247) ПД</t>
  </si>
  <si>
    <t>План 2021</t>
  </si>
  <si>
    <t>Оплата кредиторской задолженности за оказание услуг по электроэнергии на сумму 76 992,46 руб.</t>
  </si>
  <si>
    <t>План 2022</t>
  </si>
  <si>
    <t>План 2023</t>
  </si>
  <si>
    <t>Прочие работы, услуги (244 КВР) ПД</t>
  </si>
  <si>
    <t>Заключить договора на:
 - Оказание услуг по доступу к платформе дистанционного обучения на сумму 200 000 руб.;
 - Оказание услуг по предоставлению доступа к электронной библиотеке на сумму 130 000 руб.</t>
  </si>
  <si>
    <t>Оказание услуг по организации и проведению домашних матчей в г. Чехов в 2021 году</t>
  </si>
  <si>
    <t>Увеличение стоимости основных средств (КВР 244) ПД</t>
  </si>
  <si>
    <t>Закупка транспортного средства Газель</t>
  </si>
  <si>
    <t>Обязательное медицинское страхование</t>
  </si>
  <si>
    <t>Изменения отсутствуют</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</si>
  <si>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</si>
  <si>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</si>
  <si>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</si>
  <si>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</si>
  <si>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</si>
  <si>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</si>
  <si>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</si>
  <si>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</si>
  <si>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</si>
  <si>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</si>
  <si>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</si>
  <si>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</si>
  <si>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</si>
  <si>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</si>
  <si>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</si>
  <si>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</si>
  <si>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</si>
  <si>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</si>
  <si>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</si>
  <si>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</si>
  <si>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</si>
  <si>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</si>
  <si>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</si>
  <si>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</si>
  <si>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</si>
  <si>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26500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</si>
  <si>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</si>
  <si>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</si>
  <si>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</si>
  <si>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</si>
  <si>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</si>
  <si>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</si>
  <si>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</si>
  <si>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</si>
  <si>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</si>
  <si>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</si>
  <si>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</si>
  <si>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</si>
  <si>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</si>
  <si>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</si>
  <si>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</si>
  <si>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PURCHASES_26430_DIFF</t>
  </si>
  <si>
    <t>Х1+Х2+Хn&lt;=Y,
где Х1 - стр. 26430.1 в разделе "Закупки 2.0", 
    Х2 - стр. 26430.2 в разделе "Закупки 2.0",
    Y  - стр. 26430 в разделе "Закупки 2.0"</t>
  </si>
  <si>
    <t>Плановые показатели выплат на закупку товаров, работ, услуг на реализацию национального проекта превышают плановые показатели выплат по строке</t>
  </si>
  <si>
    <t>PURCHASES_26421_DIFF</t>
  </si>
  <si>
    <t>Х1+Х2+Хn&lt;=Y,
где Х1 - стр. 26421.1 в разделе "Закупки 2.0", 
    Х2 - стр. 26421.2 в разделе "Закупки 2.0",
    Y  - стр. 26421 в разделе "Закупки 2.0"</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</si>
  <si>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</si>
  <si>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</si>
  <si>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</si>
  <si>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PURCHASES_26300_DIFF</t>
  </si>
  <si>
    <t>Х1+Х2=Y,
где Х1 - стр. 26310 в разделе "Закупки 2.0", 
    Х2 - стр. 26320 в разделе "Закупки 2.0",
    Y  - стр. 26300 в разделе "Закупки 2.0"</t>
  </si>
  <si>
    <t>Плановые показатели выплат на закупку товаров, работ, услуг по строке 26300 не соответствуют сумме строк 26310 и 26320</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</si>
  <si>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</si>
  <si>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</si>
  <si>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</si>
  <si>
    <t>PURCHASES_26310_DIFF</t>
  </si>
  <si>
    <t>Х1+Х2+Хn&lt;=Y,
где Х1 - стр. 26310.1 в разделе "Закупки 2.0", 
    Х2 - стр. 26310.2 в разделе "Закупки 2.0",
    Y  - стр. 26310 в разделе "Закупки 2.0"</t>
  </si>
  <si>
    <t>PURCHASES_26451_DIFF</t>
  </si>
  <si>
    <t>Х1+Х2+Хn&lt;=Y,
где Х1 - стр. 26451.1 в разделе "Закупки 2.0", 
    Х2 - стр. 26451.2 в разделе "Закупки 2.0",
    Y  - стр. 26451 в разделе "Закупки 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</si>
</sst>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8713"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&amp;K00-00921102.HNS.28111</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6"/>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8" ht="15" customHeight="1" x14ac:dyDescent="0.15"/>
    <row r="2" spans="1:8" ht="24.95" customHeight="1" x14ac:dyDescent="0.15">
      <c r="A2" s="12" t="s">
        <v>46</v>
      </c>
      <c r="B2" s="12"/>
      <c r="C2" s="12"/>
      <c r="D2" s="12"/>
      <c r="E2" s="12"/>
      <c r="F2" s="12"/>
      <c r="G2" s="12"/>
      <c r="H2" s="12"/>
    </row>
    <row r="3" spans="1:8" ht="15" customHeight="1" x14ac:dyDescent="0.15"/>
    <row r="4" spans="1:8" ht="39.950000000000003" customHeight="1" x14ac:dyDescent="0.15">
      <c r="A4" s="20" t="s">
        <v>47</v>
      </c>
      <c r="B4" s="20" t="s">
        <v>48</v>
      </c>
      <c r="C4" s="20" t="s">
        <v>49</v>
      </c>
      <c r="D4" s="20" t="s">
        <v>50</v>
      </c>
      <c r="E4" s="20" t="s">
        <v>51</v>
      </c>
      <c r="F4" s="20"/>
      <c r="G4" s="20"/>
      <c r="H4" s="20"/>
    </row>
    <row r="5" spans="1:8" ht="39.950000000000003" customHeight="1" x14ac:dyDescent="0.15">
      <c r="A5" s="20"/>
      <c r="B5" s="20"/>
      <c r="C5" s="20"/>
      <c r="D5" s="20"/>
      <c r="E5" s="5" t="s">
        <v>52</v>
      </c>
      <c r="F5" s="5" t="s">
        <v>53</v>
      </c>
      <c r="G5" s="5" t="s">
        <v>54</v>
      </c>
      <c r="H5" s="5" t="s">
        <v>55</v>
      </c>
    </row>
    <row r="6" spans="1:8" ht="20.100000000000001" customHeight="1" x14ac:dyDescent="0.15">
      <c r="A6" s="5">
        <v>1</v>
      </c>
      <c r="B6" s="5">
        <v>2</v>
      </c>
      <c r="C6" s="5">
        <v>3</v>
      </c>
      <c r="D6" s="5">
        <v>4</v>
      </c>
      <c r="E6" s="5">
        <v>5</v>
      </c>
      <c r="F6" s="5">
        <v>6</v>
      </c>
      <c r="G6" s="5">
        <v>7</v>
      </c>
      <c r="H6" s="5">
        <v>8</v>
      </c>
    </row>
    <row r="7" spans="1:8" ht="24.95" customHeight="1" x14ac:dyDescent="0.15">
      <c r="A7" s="6" t="s">
        <v>56</v>
      </c>
      <c r="B7" s="5" t="s">
        <v>57</v>
      </c>
      <c r="C7" s="5" t="s">
        <v>58</v>
      </c>
      <c r="D7" s="5" t="s">
        <v>58</v>
      </c>
      <c r="E7" s="8">
        <v>32657407.02</v>
      </c>
      <c r="F7" s="8">
        <v>0</v>
      </c>
      <c r="G7" s="8">
        <v>0</v>
      </c>
      <c r="H7" s="8" t="s">
        <v>59</v>
      </c>
    </row>
    <row r="8" spans="1:8" ht="24.95" customHeight="1" x14ac:dyDescent="0.15">
      <c r="A8" s="6" t="s">
        <v>60</v>
      </c>
      <c r="B8" s="5" t="s">
        <v>61</v>
      </c>
      <c r="C8" s="5" t="s">
        <v>58</v>
      </c>
      <c r="D8" s="5" t="s">
        <v>62</v>
      </c>
      <c r="E8" s="8">
        <v>4084741.21</v>
      </c>
      <c r="F8" s="8">
        <v>0</v>
      </c>
      <c r="G8" s="8">
        <v>0</v>
      </c>
      <c r="H8" s="8" t="s">
        <v>59</v>
      </c>
    </row>
    <row r="9" spans="1:8" ht="24.95" customHeight="1" x14ac:dyDescent="0.15">
      <c r="A9" s="6" t="s">
        <v>60</v>
      </c>
      <c r="B9" s="5" t="s">
        <v>63</v>
      </c>
      <c r="C9" s="5" t="s">
        <v>58</v>
      </c>
      <c r="D9" s="5" t="s">
        <v>64</v>
      </c>
      <c r="E9" s="8">
        <v>25234336.82</v>
      </c>
      <c r="F9" s="8">
        <v>0</v>
      </c>
      <c r="G9" s="8">
        <v>0</v>
      </c>
      <c r="H9" s="8" t="s">
        <v>59</v>
      </c>
    </row>
    <row r="10" spans="1:8" ht="24.95" customHeight="1" x14ac:dyDescent="0.15">
      <c r="A10" s="6" t="s">
        <v>60</v>
      </c>
      <c r="B10" s="5" t="s">
        <v>65</v>
      </c>
      <c r="C10" s="5" t="s">
        <v>58</v>
      </c>
      <c r="D10" s="5" t="s">
        <v>66</v>
      </c>
      <c r="E10" s="8">
        <v>3338328.99</v>
      </c>
      <c r="F10" s="8">
        <v>0</v>
      </c>
      <c r="G10" s="8">
        <v>0</v>
      </c>
      <c r="H10" s="8" t="s">
        <v>59</v>
      </c>
    </row>
    <row r="11" spans="1:8" ht="24.95" customHeight="1" x14ac:dyDescent="0.15">
      <c r="A11" s="6" t="s">
        <v>67</v>
      </c>
      <c r="B11" s="5" t="s">
        <v>68</v>
      </c>
      <c r="C11" s="5" t="s">
        <v>58</v>
      </c>
      <c r="D11" s="5" t="s">
        <v>58</v>
      </c>
      <c r="E11" s="8">
        <f>IF(ISNUMBER(E7),E7,0)+IF(ISNUMBER(E15),E15,0)+IF(ISNUMBER(E167),E167,0)-IF(ISNUMBER(E39),E39,0)-IF(ISNUMBER(E171),E171,0)</f>
        <v>2.9802322387695313E-8</v>
      </c>
      <c r="F11" s="8">
        <f>IF(ISNUMBER(F7),F7,0)+IF(ISNUMBER(F15),F15,0)+IF(ISNUMBER(F167),F167,0)-IF(ISNUMBER(F39),F39,0)-IF(ISNUMBER(F171),F171,0)</f>
        <v>0</v>
      </c>
      <c r="G11" s="8">
        <f>IF(ISNUMBER(G7),G7,0)+IF(ISNUMBER(G15),G15,0)+IF(ISNUMBER(G167),G167,0)-IF(ISNUMBER(G39),G39,0)-IF(ISNUMBER(G171),G171,0)</f>
        <v>0</v>
      </c>
      <c r="H11" s="8">
        <f>IF(ISNUMBER(H7),H7,0)+IF(ISNUMBER(H15),H15,0)+IF(ISNUMBER(H167),H167,0)-IF(ISNUMBER(H39),H39,0)-IF(ISNUMBER(H171),H171,0)</f>
        <v>0</v>
      </c>
    </row>
    <row r="12" spans="1:8" ht="24.95" customHeight="1" x14ac:dyDescent="0.15">
      <c r="A12" s="6" t="s">
        <v>60</v>
      </c>
      <c r="B12" s="5" t="s">
        <v>69</v>
      </c>
      <c r="C12" s="5" t="s">
        <v>58</v>
      </c>
      <c r="D12" s="5" t="s">
        <v>62</v>
      </c>
      <c r="E12" s="8">
        <f>IF(ISNUMBER(E8),E8,0)+IF(ISNUMBER(E16),E16,0)+IF(ISNUMBER(E167),E167,0)-IF(ISNUMBER(E174),E174,0)-IF(ISNUMBER(E40),E40,0)</f>
        <v>0</v>
      </c>
      <c r="F12" s="8">
        <f>IF(ISNUMBER(F8),F8,0)+IF(ISNUMBER(F16),F16,0)+IF(ISNUMBER(F167),F167,0)-IF(ISNUMBER(F174),F174,0)-IF(ISNUMBER(F40),F40,0)</f>
        <v>0</v>
      </c>
      <c r="G12" s="8">
        <f>IF(ISNUMBER(G8),G8,0)+IF(ISNUMBER(G16),G16,0)+IF(ISNUMBER(G167),G167,0)-IF(ISNUMBER(G174),G174,0)-IF(ISNUMBER(G40),G40,0)</f>
        <v>0</v>
      </c>
      <c r="H12" s="8">
        <f>IF(ISNUMBER(H8),H8,0)+IF(ISNUMBER(H16),H16,0)+IF(ISNUMBER(H167),H167,0)-IF(ISNUMBER(H174),H174,0)-IF(ISNUMBER(H40),H40,0)</f>
        <v>0</v>
      </c>
    </row>
    <row r="13" spans="1:8" ht="24.95" customHeight="1" x14ac:dyDescent="0.15">
      <c r="A13" s="6" t="s">
        <v>60</v>
      </c>
      <c r="B13" s="5" t="s">
        <v>70</v>
      </c>
      <c r="C13" s="5" t="s">
        <v>58</v>
      </c>
      <c r="D13" s="5" t="s">
        <v>64</v>
      </c>
      <c r="E13" s="8">
        <f>IF(ISNUMBER(E9),E9,0)+IF(ISNUMBER(E17),E17,0)-IF(ISNUMBER(E41),E41,0)-IF(ISNUMBER(E173),E173,0)</f>
        <v>0</v>
      </c>
      <c r="F13" s="8">
        <f>IF(ISNUMBER(F9),F9,0)+IF(ISNUMBER(F17),F17,0)-IF(ISNUMBER(F41),F41,0)-IF(ISNUMBER(F173),F173,0)</f>
        <v>0</v>
      </c>
      <c r="G13" s="8">
        <f>IF(ISNUMBER(G9),G9,0)+IF(ISNUMBER(G17),G17,0)-IF(ISNUMBER(G41),G41,0)-IF(ISNUMBER(G173),G173,0)</f>
        <v>0</v>
      </c>
      <c r="H13" s="8">
        <f>IF(ISNUMBER(H9),H9,0)+IF(ISNUMBER(H17),H17,0)-IF(ISNUMBER(H41),H41,0)-IF(ISNUMBER(H173),H173,0)</f>
        <v>0</v>
      </c>
    </row>
    <row r="14" spans="1:8" ht="24.95" customHeight="1" x14ac:dyDescent="0.15">
      <c r="A14" s="6" t="s">
        <v>60</v>
      </c>
      <c r="B14" s="5" t="s">
        <v>71</v>
      </c>
      <c r="C14" s="5" t="s">
        <v>58</v>
      </c>
      <c r="D14" s="5" t="s">
        <v>66</v>
      </c>
      <c r="E14" s="8">
        <f>IF(ISNUMBER(E10),E10,0)+IF(ISNUMBER(E18),E18,0)-IF(ISNUMBER(E42),E42,0)-IF(ISNUMBER(E172),E172,0)</f>
        <v>0</v>
      </c>
      <c r="F14" s="8">
        <f>IF(ISNUMBER(F10),F10,0)+IF(ISNUMBER(F18),F18,0)-IF(ISNUMBER(F42),F42,0)-IF(ISNUMBER(F172),F172,0)</f>
        <v>0</v>
      </c>
      <c r="G14" s="8">
        <f>IF(ISNUMBER(G10),G10,0)+IF(ISNUMBER(G18),G18,0)-IF(ISNUMBER(G42),G42,0)-IF(ISNUMBER(G172),G172,0)</f>
        <v>0</v>
      </c>
      <c r="H14" s="8">
        <f>IF(ISNUMBER(H10),H10,0)+IF(ISNUMBER(H18),H18,0)-IF(ISNUMBER(H42),H42,0)-IF(ISNUMBER(H172),H172,0)</f>
        <v>0</v>
      </c>
    </row>
    <row r="15" spans="1:8" ht="24.95" customHeight="1" x14ac:dyDescent="0.15">
      <c r="A15" s="6" t="s">
        <v>72</v>
      </c>
      <c r="B15" s="5" t="s">
        <v>73</v>
      </c>
      <c r="C15" s="5" t="s">
        <v>58</v>
      </c>
      <c r="D15" s="5" t="s">
        <v>58</v>
      </c>
      <c r="E15" s="8">
        <v>216649129.46000001</v>
      </c>
      <c r="F15" s="8">
        <v>218431880</v>
      </c>
      <c r="G15" s="8">
        <v>226494000</v>
      </c>
      <c r="H15" s="8">
        <v>0</v>
      </c>
    </row>
    <row r="16" spans="1:8" ht="24.95" customHeight="1" x14ac:dyDescent="0.15">
      <c r="A16" s="6" t="s">
        <v>74</v>
      </c>
      <c r="B16" s="5" t="s">
        <v>75</v>
      </c>
      <c r="C16" s="5" t="s">
        <v>58</v>
      </c>
      <c r="D16" s="5" t="s">
        <v>62</v>
      </c>
      <c r="E16" s="8">
        <v>9185249.4600000009</v>
      </c>
      <c r="F16" s="8">
        <v>0</v>
      </c>
      <c r="G16" s="8">
        <v>0</v>
      </c>
      <c r="H16" s="8">
        <v>0</v>
      </c>
    </row>
    <row r="17" spans="1:8" ht="24.95" customHeight="1" x14ac:dyDescent="0.15">
      <c r="A17" s="6" t="s">
        <v>74</v>
      </c>
      <c r="B17" s="5" t="s">
        <v>76</v>
      </c>
      <c r="C17" s="5" t="s">
        <v>58</v>
      </c>
      <c r="D17" s="5" t="s">
        <v>64</v>
      </c>
      <c r="E17" s="8">
        <v>206839000</v>
      </c>
      <c r="F17" s="8">
        <v>217807000</v>
      </c>
      <c r="G17" s="8">
        <v>226494000</v>
      </c>
      <c r="H17" s="8">
        <v>0</v>
      </c>
    </row>
    <row r="18" spans="1:8" ht="24.95" customHeight="1" x14ac:dyDescent="0.15">
      <c r="A18" s="6" t="s">
        <v>74</v>
      </c>
      <c r="B18" s="5" t="s">
        <v>77</v>
      </c>
      <c r="C18" s="5" t="s">
        <v>58</v>
      </c>
      <c r="D18" s="5" t="s">
        <v>66</v>
      </c>
      <c r="E18" s="8">
        <v>624880</v>
      </c>
      <c r="F18" s="8">
        <v>624880</v>
      </c>
      <c r="G18" s="8">
        <v>0</v>
      </c>
      <c r="H18" s="8">
        <v>0</v>
      </c>
    </row>
    <row r="19" spans="1:8" ht="38.1" customHeight="1" x14ac:dyDescent="0.15">
      <c r="A19" s="6" t="s">
        <v>78</v>
      </c>
      <c r="B19" s="5" t="s">
        <v>79</v>
      </c>
      <c r="C19" s="5" t="s">
        <v>80</v>
      </c>
      <c r="D19" s="5" t="s">
        <v>58</v>
      </c>
      <c r="E19" s="8">
        <v>4700000</v>
      </c>
      <c r="F19" s="8">
        <v>0</v>
      </c>
      <c r="G19" s="8">
        <v>0</v>
      </c>
      <c r="H19" s="8">
        <v>0</v>
      </c>
    </row>
    <row r="20" spans="1:8" ht="24.95" customHeight="1" x14ac:dyDescent="0.15">
      <c r="A20" s="6" t="s">
        <v>81</v>
      </c>
      <c r="B20" s="5" t="s">
        <v>79</v>
      </c>
      <c r="C20" s="5" t="s">
        <v>80</v>
      </c>
      <c r="D20" s="5" t="s">
        <v>62</v>
      </c>
      <c r="E20" s="8">
        <v>4700000</v>
      </c>
      <c r="F20" s="8">
        <v>0</v>
      </c>
      <c r="G20" s="8">
        <v>0</v>
      </c>
      <c r="H20" s="8">
        <v>0</v>
      </c>
    </row>
    <row r="21" spans="1:8" ht="50.1" customHeight="1" x14ac:dyDescent="0.15">
      <c r="A21" s="6" t="s">
        <v>82</v>
      </c>
      <c r="B21" s="5" t="s">
        <v>83</v>
      </c>
      <c r="C21" s="5" t="s">
        <v>84</v>
      </c>
      <c r="D21" s="5" t="s">
        <v>58</v>
      </c>
      <c r="E21" s="8">
        <v>211324249.46000001</v>
      </c>
      <c r="F21" s="8">
        <v>217807000</v>
      </c>
      <c r="G21" s="8">
        <v>226494000</v>
      </c>
      <c r="H21" s="8">
        <v>0</v>
      </c>
    </row>
    <row r="22" spans="1:8" ht="63" customHeight="1" x14ac:dyDescent="0.15">
      <c r="A22" s="6" t="s">
        <v>85</v>
      </c>
      <c r="B22" s="5" t="s">
        <v>86</v>
      </c>
      <c r="C22" s="5" t="s">
        <v>84</v>
      </c>
      <c r="D22" s="5" t="s">
        <v>62</v>
      </c>
      <c r="E22" s="8">
        <v>4485249.46</v>
      </c>
      <c r="F22" s="8">
        <v>0</v>
      </c>
      <c r="G22" s="8">
        <v>0</v>
      </c>
      <c r="H22" s="8">
        <v>0</v>
      </c>
    </row>
    <row r="23" spans="1:8" ht="75" customHeight="1" x14ac:dyDescent="0.15">
      <c r="A23" s="6" t="s">
        <v>87</v>
      </c>
      <c r="B23" s="5" t="s">
        <v>88</v>
      </c>
      <c r="C23" s="5" t="s">
        <v>84</v>
      </c>
      <c r="D23" s="5" t="s">
        <v>64</v>
      </c>
      <c r="E23" s="8">
        <v>206839000</v>
      </c>
      <c r="F23" s="8">
        <v>217807000</v>
      </c>
      <c r="G23" s="8">
        <v>226494000</v>
      </c>
      <c r="H23" s="8">
        <v>0</v>
      </c>
    </row>
    <row r="24" spans="1:8" ht="24.95" customHeight="1" x14ac:dyDescent="0.15">
      <c r="A24" s="6" t="s">
        <v>89</v>
      </c>
      <c r="B24" s="5" t="s">
        <v>90</v>
      </c>
      <c r="C24" s="5" t="s">
        <v>91</v>
      </c>
      <c r="D24" s="5" t="s">
        <v>58</v>
      </c>
      <c r="E24" s="8">
        <v>0</v>
      </c>
      <c r="F24" s="8">
        <v>0</v>
      </c>
      <c r="G24" s="8">
        <v>0</v>
      </c>
      <c r="H24" s="8">
        <v>0</v>
      </c>
    </row>
    <row r="25" spans="1:8" ht="24.95" customHeight="1" x14ac:dyDescent="0.15">
      <c r="A25" s="6" t="s">
        <v>89</v>
      </c>
      <c r="B25" s="5" t="s">
        <v>90</v>
      </c>
      <c r="C25" s="5" t="s">
        <v>91</v>
      </c>
      <c r="D25" s="5" t="s">
        <v>62</v>
      </c>
      <c r="E25" s="8">
        <v>0</v>
      </c>
      <c r="F25" s="8">
        <v>0</v>
      </c>
      <c r="G25" s="8">
        <v>0</v>
      </c>
      <c r="H25" s="8">
        <v>0</v>
      </c>
    </row>
    <row r="26" spans="1:8" ht="24.95" customHeight="1" x14ac:dyDescent="0.15">
      <c r="A26" s="6" t="s">
        <v>92</v>
      </c>
      <c r="B26" s="5" t="s">
        <v>93</v>
      </c>
      <c r="C26" s="5" t="s">
        <v>94</v>
      </c>
      <c r="D26" s="5" t="s">
        <v>58</v>
      </c>
      <c r="E26" s="8">
        <v>624880</v>
      </c>
      <c r="F26" s="8">
        <v>624880</v>
      </c>
      <c r="G26" s="8">
        <v>0</v>
      </c>
      <c r="H26" s="8">
        <v>0</v>
      </c>
    </row>
    <row r="27" spans="1:8" ht="38.1" customHeight="1" x14ac:dyDescent="0.15">
      <c r="A27" s="6" t="s">
        <v>95</v>
      </c>
      <c r="B27" s="5" t="s">
        <v>96</v>
      </c>
      <c r="C27" s="5" t="s">
        <v>94</v>
      </c>
      <c r="D27" s="5" t="s">
        <v>66</v>
      </c>
      <c r="E27" s="8">
        <v>624880</v>
      </c>
      <c r="F27" s="8">
        <v>624880</v>
      </c>
      <c r="G27" s="8">
        <v>0</v>
      </c>
      <c r="H27" s="8">
        <v>0</v>
      </c>
    </row>
    <row r="28" spans="1:8" ht="24.95" customHeight="1" x14ac:dyDescent="0.15">
      <c r="A28" s="6" t="s">
        <v>97</v>
      </c>
      <c r="B28" s="5" t="s">
        <v>98</v>
      </c>
      <c r="C28" s="5" t="s">
        <v>94</v>
      </c>
      <c r="D28" s="5" t="s">
        <v>62</v>
      </c>
      <c r="E28" s="8">
        <v>0</v>
      </c>
      <c r="F28" s="8">
        <v>0</v>
      </c>
      <c r="G28" s="8">
        <v>0</v>
      </c>
      <c r="H28" s="8">
        <v>0</v>
      </c>
    </row>
    <row r="29" spans="1:8" ht="24.95" customHeight="1" x14ac:dyDescent="0.15">
      <c r="A29" s="6" t="s">
        <v>99</v>
      </c>
      <c r="B29" s="5" t="s">
        <v>100</v>
      </c>
      <c r="C29" s="5" t="s">
        <v>101</v>
      </c>
      <c r="D29" s="5" t="s">
        <v>58</v>
      </c>
      <c r="E29" s="8">
        <v>0</v>
      </c>
      <c r="F29" s="8">
        <v>0</v>
      </c>
      <c r="G29" s="8">
        <v>0</v>
      </c>
      <c r="H29" s="8">
        <v>0</v>
      </c>
    </row>
    <row r="30" spans="1:8" ht="38.1" customHeight="1" x14ac:dyDescent="0.15">
      <c r="A30" s="6" t="s">
        <v>102</v>
      </c>
      <c r="B30" s="5" t="s">
        <v>103</v>
      </c>
      <c r="C30" s="5" t="s">
        <v>101</v>
      </c>
      <c r="D30" s="5" t="s">
        <v>62</v>
      </c>
      <c r="E30" s="8">
        <v>0</v>
      </c>
      <c r="F30" s="8">
        <v>0</v>
      </c>
      <c r="G30" s="8">
        <v>0</v>
      </c>
      <c r="H30" s="8">
        <v>0</v>
      </c>
    </row>
    <row r="31" spans="1:8" ht="24.95" customHeight="1" x14ac:dyDescent="0.15">
      <c r="A31" s="6" t="s">
        <v>104</v>
      </c>
      <c r="B31" s="5" t="s">
        <v>105</v>
      </c>
      <c r="C31" s="5" t="s">
        <v>101</v>
      </c>
      <c r="D31" s="5" t="s">
        <v>64</v>
      </c>
      <c r="E31" s="8" t="s">
        <v>59</v>
      </c>
      <c r="F31" s="8" t="s">
        <v>59</v>
      </c>
      <c r="G31" s="8" t="s">
        <v>59</v>
      </c>
      <c r="H31" s="8" t="s">
        <v>59</v>
      </c>
    </row>
    <row r="32" spans="1:8" ht="24.95" customHeight="1" x14ac:dyDescent="0.15">
      <c r="A32" s="6" t="s">
        <v>106</v>
      </c>
      <c r="B32" s="5" t="s">
        <v>107</v>
      </c>
      <c r="C32" s="5" t="s">
        <v>108</v>
      </c>
      <c r="D32" s="5" t="s">
        <v>62</v>
      </c>
      <c r="E32" s="8">
        <v>0</v>
      </c>
      <c r="F32" s="8">
        <v>0</v>
      </c>
      <c r="G32" s="8">
        <v>0</v>
      </c>
      <c r="H32" s="8">
        <v>0</v>
      </c>
    </row>
    <row r="33" spans="1:8" ht="24.95" customHeight="1" x14ac:dyDescent="0.15">
      <c r="A33" s="6" t="s">
        <v>109</v>
      </c>
      <c r="B33" s="5" t="s">
        <v>110</v>
      </c>
      <c r="C33" s="5" t="s">
        <v>58</v>
      </c>
      <c r="D33" s="5" t="s">
        <v>58</v>
      </c>
      <c r="E33" s="8">
        <v>0</v>
      </c>
      <c r="F33" s="8">
        <v>0</v>
      </c>
      <c r="G33" s="8">
        <v>0</v>
      </c>
      <c r="H33" s="8">
        <v>0</v>
      </c>
    </row>
    <row r="34" spans="1:8" ht="63" customHeight="1" x14ac:dyDescent="0.15">
      <c r="A34" s="6" t="s">
        <v>111</v>
      </c>
      <c r="B34" s="5" t="s">
        <v>112</v>
      </c>
      <c r="C34" s="5" t="s">
        <v>113</v>
      </c>
      <c r="D34" s="5" t="s">
        <v>62</v>
      </c>
      <c r="E34" s="8" t="s">
        <v>59</v>
      </c>
      <c r="F34" s="8" t="s">
        <v>59</v>
      </c>
      <c r="G34" s="8" t="s">
        <v>59</v>
      </c>
      <c r="H34" s="8" t="s">
        <v>59</v>
      </c>
    </row>
    <row r="35" spans="1:8" ht="50.1" customHeight="1" x14ac:dyDescent="0.15">
      <c r="A35" s="6" t="s">
        <v>114</v>
      </c>
      <c r="B35" s="5" t="s">
        <v>115</v>
      </c>
      <c r="C35" s="5" t="s">
        <v>113</v>
      </c>
      <c r="D35" s="5" t="s">
        <v>64</v>
      </c>
      <c r="E35" s="8">
        <v>0</v>
      </c>
      <c r="F35" s="8">
        <v>0</v>
      </c>
      <c r="G35" s="8">
        <v>0</v>
      </c>
      <c r="H35" s="8">
        <v>0</v>
      </c>
    </row>
    <row r="36" spans="1:8" ht="50.1" customHeight="1" x14ac:dyDescent="0.15">
      <c r="A36" s="6" t="s">
        <v>114</v>
      </c>
      <c r="B36" s="5" t="s">
        <v>116</v>
      </c>
      <c r="C36" s="5" t="s">
        <v>113</v>
      </c>
      <c r="D36" s="5" t="s">
        <v>66</v>
      </c>
      <c r="E36" s="8" t="s">
        <v>59</v>
      </c>
      <c r="F36" s="8" t="s">
        <v>59</v>
      </c>
      <c r="G36" s="8" t="s">
        <v>59</v>
      </c>
      <c r="H36" s="8" t="s">
        <v>59</v>
      </c>
    </row>
    <row r="37" spans="1:8" ht="24.95" customHeight="1" x14ac:dyDescent="0.15">
      <c r="A37" s="6" t="s">
        <v>117</v>
      </c>
      <c r="B37" s="5" t="s">
        <v>118</v>
      </c>
      <c r="C37" s="5" t="s">
        <v>119</v>
      </c>
      <c r="D37" s="5" t="s">
        <v>58</v>
      </c>
      <c r="E37" s="8" t="s">
        <v>59</v>
      </c>
      <c r="F37" s="8" t="s">
        <v>59</v>
      </c>
      <c r="G37" s="8" t="s">
        <v>59</v>
      </c>
      <c r="H37" s="8" t="s">
        <v>59</v>
      </c>
    </row>
    <row r="38" spans="1:8" ht="24.95" customHeight="1" x14ac:dyDescent="0.15">
      <c r="A38" s="6" t="s">
        <v>120</v>
      </c>
      <c r="B38" s="5" t="s">
        <v>121</v>
      </c>
      <c r="C38" s="5" t="s">
        <v>119</v>
      </c>
      <c r="D38" s="5" t="s">
        <v>62</v>
      </c>
      <c r="E38" s="8" t="s">
        <v>59</v>
      </c>
      <c r="F38" s="8" t="s">
        <v>59</v>
      </c>
      <c r="G38" s="8" t="s">
        <v>59</v>
      </c>
      <c r="H38" s="8" t="s">
        <v>59</v>
      </c>
    </row>
    <row r="39" spans="1:8" ht="24.95" customHeight="1" x14ac:dyDescent="0.15">
      <c r="A39" s="6" t="s">
        <v>122</v>
      </c>
      <c r="B39" s="5" t="s">
        <v>123</v>
      </c>
      <c r="C39" s="5" t="s">
        <v>58</v>
      </c>
      <c r="D39" s="5" t="s">
        <v>58</v>
      </c>
      <c r="E39" s="8">
        <v>246076264.97999999</v>
      </c>
      <c r="F39" s="8">
        <v>218431880</v>
      </c>
      <c r="G39" s="8">
        <v>226494000</v>
      </c>
      <c r="H39" s="8">
        <v>0</v>
      </c>
    </row>
    <row r="40" spans="1:8" ht="24.95" customHeight="1" x14ac:dyDescent="0.15">
      <c r="A40" s="6" t="s">
        <v>124</v>
      </c>
      <c r="B40" s="5" t="s">
        <v>125</v>
      </c>
      <c r="C40" s="5" t="s">
        <v>58</v>
      </c>
      <c r="D40" s="5" t="s">
        <v>62</v>
      </c>
      <c r="E40" s="8">
        <v>12069990.67</v>
      </c>
      <c r="F40" s="8">
        <v>0</v>
      </c>
      <c r="G40" s="8">
        <v>0</v>
      </c>
      <c r="H40" s="8">
        <v>0</v>
      </c>
    </row>
    <row r="41" spans="1:8" ht="24.95" customHeight="1" x14ac:dyDescent="0.15">
      <c r="A41" s="6" t="s">
        <v>124</v>
      </c>
      <c r="B41" s="5" t="s">
        <v>126</v>
      </c>
      <c r="C41" s="5" t="s">
        <v>58</v>
      </c>
      <c r="D41" s="5" t="s">
        <v>64</v>
      </c>
      <c r="E41" s="8">
        <v>231614436.81999999</v>
      </c>
      <c r="F41" s="8">
        <v>217807000</v>
      </c>
      <c r="G41" s="8">
        <v>226494000</v>
      </c>
      <c r="H41" s="8">
        <v>0</v>
      </c>
    </row>
    <row r="42" spans="1:8" ht="24.95" customHeight="1" x14ac:dyDescent="0.15">
      <c r="A42" s="6" t="s">
        <v>124</v>
      </c>
      <c r="B42" s="5" t="s">
        <v>127</v>
      </c>
      <c r="C42" s="5" t="s">
        <v>58</v>
      </c>
      <c r="D42" s="5" t="s">
        <v>66</v>
      </c>
      <c r="E42" s="8">
        <v>2391837.4900000002</v>
      </c>
      <c r="F42" s="8">
        <v>624880</v>
      </c>
      <c r="G42" s="8">
        <v>0</v>
      </c>
      <c r="H42" s="8">
        <v>0</v>
      </c>
    </row>
    <row r="43" spans="1:8" ht="38.1" customHeight="1" x14ac:dyDescent="0.15">
      <c r="A43" s="6" t="s">
        <v>128</v>
      </c>
      <c r="B43" s="5" t="s">
        <v>129</v>
      </c>
      <c r="C43" s="5" t="s">
        <v>58</v>
      </c>
      <c r="D43" s="5" t="s">
        <v>58</v>
      </c>
      <c r="E43" s="8">
        <v>131023812.20999999</v>
      </c>
      <c r="F43" s="8">
        <v>126443972</v>
      </c>
      <c r="G43" s="8">
        <v>125129020</v>
      </c>
      <c r="H43" s="8">
        <v>0</v>
      </c>
    </row>
    <row r="44" spans="1:8" ht="38.1" customHeight="1" x14ac:dyDescent="0.15">
      <c r="A44" s="6" t="s">
        <v>130</v>
      </c>
      <c r="B44" s="5" t="s">
        <v>131</v>
      </c>
      <c r="C44" s="5" t="s">
        <v>58</v>
      </c>
      <c r="D44" s="5" t="s">
        <v>62</v>
      </c>
      <c r="E44" s="8">
        <v>5200000.21</v>
      </c>
      <c r="F44" s="8">
        <v>0</v>
      </c>
      <c r="G44" s="8">
        <v>0</v>
      </c>
      <c r="H44" s="8">
        <v>0</v>
      </c>
    </row>
    <row r="45" spans="1:8" ht="24.95" customHeight="1" x14ac:dyDescent="0.15">
      <c r="A45" s="6" t="s">
        <v>132</v>
      </c>
      <c r="B45" s="5" t="s">
        <v>133</v>
      </c>
      <c r="C45" s="5" t="s">
        <v>58</v>
      </c>
      <c r="D45" s="5" t="s">
        <v>64</v>
      </c>
      <c r="E45" s="8">
        <v>125823812</v>
      </c>
      <c r="F45" s="8">
        <v>126443972</v>
      </c>
      <c r="G45" s="8">
        <v>125129020</v>
      </c>
      <c r="H45" s="8">
        <v>0</v>
      </c>
    </row>
    <row r="46" spans="1:8" ht="24.95" customHeight="1" x14ac:dyDescent="0.15">
      <c r="A46" s="6" t="s">
        <v>132</v>
      </c>
      <c r="B46" s="5" t="s">
        <v>134</v>
      </c>
      <c r="C46" s="5" t="s">
        <v>58</v>
      </c>
      <c r="D46" s="5" t="s">
        <v>66</v>
      </c>
      <c r="E46" s="8">
        <v>0</v>
      </c>
      <c r="F46" s="8">
        <v>0</v>
      </c>
      <c r="G46" s="8">
        <v>0</v>
      </c>
      <c r="H46" s="8">
        <v>0</v>
      </c>
    </row>
    <row r="47" spans="1:8" ht="38.1" customHeight="1" x14ac:dyDescent="0.15">
      <c r="A47" s="6" t="s">
        <v>135</v>
      </c>
      <c r="B47" s="5" t="s">
        <v>136</v>
      </c>
      <c r="C47" s="5" t="s">
        <v>137</v>
      </c>
      <c r="D47" s="5" t="s">
        <v>62</v>
      </c>
      <c r="E47" s="8">
        <v>4000000</v>
      </c>
      <c r="F47" s="8">
        <v>0</v>
      </c>
      <c r="G47" s="8">
        <v>0</v>
      </c>
      <c r="H47" s="8">
        <v>0</v>
      </c>
    </row>
    <row r="48" spans="1:8" ht="24.95" customHeight="1" x14ac:dyDescent="0.15">
      <c r="A48" s="6" t="s">
        <v>138</v>
      </c>
      <c r="B48" s="5" t="s">
        <v>139</v>
      </c>
      <c r="C48" s="5" t="s">
        <v>137</v>
      </c>
      <c r="D48" s="5" t="s">
        <v>64</v>
      </c>
      <c r="E48" s="8">
        <v>86863385</v>
      </c>
      <c r="F48" s="8">
        <v>86863385</v>
      </c>
      <c r="G48" s="8">
        <v>85548433</v>
      </c>
      <c r="H48" s="8">
        <v>0</v>
      </c>
    </row>
    <row r="49" spans="1:8" ht="24.95" customHeight="1" x14ac:dyDescent="0.15">
      <c r="A49" s="6" t="s">
        <v>138</v>
      </c>
      <c r="B49" s="5" t="s">
        <v>140</v>
      </c>
      <c r="C49" s="5" t="s">
        <v>137</v>
      </c>
      <c r="D49" s="5" t="s">
        <v>66</v>
      </c>
      <c r="E49" s="8">
        <v>0</v>
      </c>
      <c r="F49" s="8">
        <v>0</v>
      </c>
      <c r="G49" s="8">
        <v>0</v>
      </c>
      <c r="H49" s="8">
        <v>0</v>
      </c>
    </row>
    <row r="50" spans="1:8" ht="50.1" customHeight="1" x14ac:dyDescent="0.15">
      <c r="A50" s="6" t="s">
        <v>141</v>
      </c>
      <c r="B50" s="5" t="s">
        <v>142</v>
      </c>
      <c r="C50" s="5" t="s">
        <v>143</v>
      </c>
      <c r="D50" s="5" t="s">
        <v>58</v>
      </c>
      <c r="E50" s="8">
        <v>1848908</v>
      </c>
      <c r="F50" s="8">
        <v>1019157</v>
      </c>
      <c r="G50" s="8">
        <v>1019157</v>
      </c>
      <c r="H50" s="8">
        <v>0</v>
      </c>
    </row>
    <row r="51" spans="1:8" ht="63" customHeight="1" x14ac:dyDescent="0.15">
      <c r="A51" s="6" t="s">
        <v>144</v>
      </c>
      <c r="B51" s="5" t="s">
        <v>145</v>
      </c>
      <c r="C51" s="5" t="s">
        <v>143</v>
      </c>
      <c r="D51" s="5" t="s">
        <v>62</v>
      </c>
      <c r="E51" s="8">
        <v>0</v>
      </c>
      <c r="F51" s="8">
        <v>0</v>
      </c>
      <c r="G51" s="8">
        <v>0</v>
      </c>
      <c r="H51" s="8">
        <v>0</v>
      </c>
    </row>
    <row r="52" spans="1:8" ht="24.95" customHeight="1" x14ac:dyDescent="0.15">
      <c r="A52" s="6" t="s">
        <v>146</v>
      </c>
      <c r="B52" s="5" t="s">
        <v>147</v>
      </c>
      <c r="C52" s="5" t="s">
        <v>143</v>
      </c>
      <c r="D52" s="5" t="s">
        <v>62</v>
      </c>
      <c r="E52" s="8">
        <v>0</v>
      </c>
      <c r="F52" s="8">
        <v>0</v>
      </c>
      <c r="G52" s="8">
        <v>0</v>
      </c>
      <c r="H52" s="8">
        <v>0</v>
      </c>
    </row>
    <row r="53" spans="1:8" ht="24.95" customHeight="1" x14ac:dyDescent="0.15">
      <c r="A53" s="6" t="s">
        <v>148</v>
      </c>
      <c r="B53" s="5" t="s">
        <v>149</v>
      </c>
      <c r="C53" s="5" t="s">
        <v>143</v>
      </c>
      <c r="D53" s="5" t="s">
        <v>62</v>
      </c>
      <c r="E53" s="8">
        <v>0</v>
      </c>
      <c r="F53" s="8">
        <v>0</v>
      </c>
      <c r="G53" s="8">
        <v>0</v>
      </c>
      <c r="H53" s="8">
        <v>0</v>
      </c>
    </row>
    <row r="54" spans="1:8" ht="63" customHeight="1" x14ac:dyDescent="0.15">
      <c r="A54" s="6" t="s">
        <v>144</v>
      </c>
      <c r="B54" s="5" t="s">
        <v>150</v>
      </c>
      <c r="C54" s="5" t="s">
        <v>143</v>
      </c>
      <c r="D54" s="5" t="s">
        <v>64</v>
      </c>
      <c r="E54" s="8">
        <v>1848908</v>
      </c>
      <c r="F54" s="8">
        <v>1019157</v>
      </c>
      <c r="G54" s="8">
        <v>1019157</v>
      </c>
      <c r="H54" s="8">
        <v>0</v>
      </c>
    </row>
    <row r="55" spans="1:8" ht="24.95" customHeight="1" x14ac:dyDescent="0.15">
      <c r="A55" s="6" t="s">
        <v>146</v>
      </c>
      <c r="B55" s="5" t="s">
        <v>151</v>
      </c>
      <c r="C55" s="5" t="s">
        <v>143</v>
      </c>
      <c r="D55" s="5" t="s">
        <v>64</v>
      </c>
      <c r="E55" s="8">
        <v>876508</v>
      </c>
      <c r="F55" s="8">
        <v>1019157</v>
      </c>
      <c r="G55" s="8">
        <v>1019157</v>
      </c>
      <c r="H55" s="8">
        <v>0</v>
      </c>
    </row>
    <row r="56" spans="1:8" ht="24.95" customHeight="1" x14ac:dyDescent="0.15">
      <c r="A56" s="6" t="s">
        <v>148</v>
      </c>
      <c r="B56" s="5" t="s">
        <v>152</v>
      </c>
      <c r="C56" s="5" t="s">
        <v>143</v>
      </c>
      <c r="D56" s="5" t="s">
        <v>64</v>
      </c>
      <c r="E56" s="8">
        <v>972400</v>
      </c>
      <c r="F56" s="8">
        <v>0</v>
      </c>
      <c r="G56" s="8">
        <v>0</v>
      </c>
      <c r="H56" s="8">
        <v>0</v>
      </c>
    </row>
    <row r="57" spans="1:8" ht="63" customHeight="1" x14ac:dyDescent="0.15">
      <c r="A57" s="6" t="s">
        <v>144</v>
      </c>
      <c r="B57" s="5" t="s">
        <v>153</v>
      </c>
      <c r="C57" s="5" t="s">
        <v>143</v>
      </c>
      <c r="D57" s="5" t="s">
        <v>66</v>
      </c>
      <c r="E57" s="8">
        <v>0</v>
      </c>
      <c r="F57" s="8">
        <v>0</v>
      </c>
      <c r="G57" s="8">
        <v>0</v>
      </c>
      <c r="H57" s="8">
        <v>0</v>
      </c>
    </row>
    <row r="58" spans="1:8" ht="24.95" customHeight="1" x14ac:dyDescent="0.15">
      <c r="A58" s="6" t="s">
        <v>146</v>
      </c>
      <c r="B58" s="5" t="s">
        <v>154</v>
      </c>
      <c r="C58" s="5" t="s">
        <v>143</v>
      </c>
      <c r="D58" s="5" t="s">
        <v>66</v>
      </c>
      <c r="E58" s="8">
        <v>0</v>
      </c>
      <c r="F58" s="8">
        <v>0</v>
      </c>
      <c r="G58" s="8">
        <v>0</v>
      </c>
      <c r="H58" s="8">
        <v>0</v>
      </c>
    </row>
    <row r="59" spans="1:8" ht="24.95" customHeight="1" x14ac:dyDescent="0.15">
      <c r="A59" s="6" t="s">
        <v>148</v>
      </c>
      <c r="B59" s="5" t="s">
        <v>155</v>
      </c>
      <c r="C59" s="5" t="s">
        <v>143</v>
      </c>
      <c r="D59" s="5" t="s">
        <v>66</v>
      </c>
      <c r="E59" s="8">
        <v>0</v>
      </c>
      <c r="F59" s="8">
        <v>0</v>
      </c>
      <c r="G59" s="8">
        <v>0</v>
      </c>
      <c r="H59" s="8">
        <v>0</v>
      </c>
    </row>
    <row r="60" spans="1:8" ht="50.1" customHeight="1" x14ac:dyDescent="0.15">
      <c r="A60" s="6" t="s">
        <v>156</v>
      </c>
      <c r="B60" s="5" t="s">
        <v>157</v>
      </c>
      <c r="C60" s="5" t="s">
        <v>158</v>
      </c>
      <c r="D60" s="5" t="s">
        <v>58</v>
      </c>
      <c r="E60" s="8">
        <v>10874247</v>
      </c>
      <c r="F60" s="8">
        <v>12324158</v>
      </c>
      <c r="G60" s="8">
        <v>12324158</v>
      </c>
      <c r="H60" s="8">
        <v>0</v>
      </c>
    </row>
    <row r="61" spans="1:8" ht="63" customHeight="1" x14ac:dyDescent="0.15">
      <c r="A61" s="6" t="s">
        <v>159</v>
      </c>
      <c r="B61" s="5" t="s">
        <v>160</v>
      </c>
      <c r="C61" s="5" t="s">
        <v>158</v>
      </c>
      <c r="D61" s="5" t="s">
        <v>62</v>
      </c>
      <c r="E61" s="8">
        <v>0</v>
      </c>
      <c r="F61" s="8">
        <v>0</v>
      </c>
      <c r="G61" s="8">
        <v>0</v>
      </c>
      <c r="H61" s="8">
        <v>0</v>
      </c>
    </row>
    <row r="62" spans="1:8" ht="24.95" customHeight="1" x14ac:dyDescent="0.15">
      <c r="A62" s="6" t="s">
        <v>146</v>
      </c>
      <c r="B62" s="5" t="s">
        <v>161</v>
      </c>
      <c r="C62" s="5" t="s">
        <v>158</v>
      </c>
      <c r="D62" s="5" t="s">
        <v>62</v>
      </c>
      <c r="E62" s="8">
        <v>0</v>
      </c>
      <c r="F62" s="8">
        <v>0</v>
      </c>
      <c r="G62" s="8">
        <v>0</v>
      </c>
      <c r="H62" s="8">
        <v>0</v>
      </c>
    </row>
    <row r="63" spans="1:8" ht="24.95" customHeight="1" x14ac:dyDescent="0.15">
      <c r="A63" s="6" t="s">
        <v>148</v>
      </c>
      <c r="B63" s="5" t="s">
        <v>162</v>
      </c>
      <c r="C63" s="5" t="s">
        <v>158</v>
      </c>
      <c r="D63" s="5" t="s">
        <v>62</v>
      </c>
      <c r="E63" s="8">
        <v>0</v>
      </c>
      <c r="F63" s="8">
        <v>0</v>
      </c>
      <c r="G63" s="8">
        <v>0</v>
      </c>
      <c r="H63" s="8">
        <v>0</v>
      </c>
    </row>
    <row r="64" spans="1:8" ht="63" customHeight="1" x14ac:dyDescent="0.15">
      <c r="A64" s="6" t="s">
        <v>159</v>
      </c>
      <c r="B64" s="5" t="s">
        <v>163</v>
      </c>
      <c r="C64" s="5" t="s">
        <v>158</v>
      </c>
      <c r="D64" s="5" t="s">
        <v>64</v>
      </c>
      <c r="E64" s="8">
        <v>10874247</v>
      </c>
      <c r="F64" s="8">
        <v>12324158</v>
      </c>
      <c r="G64" s="8">
        <v>12324158</v>
      </c>
      <c r="H64" s="8">
        <v>0</v>
      </c>
    </row>
    <row r="65" spans="1:8" ht="24.95" customHeight="1" x14ac:dyDescent="0.15">
      <c r="A65" s="6" t="s">
        <v>146</v>
      </c>
      <c r="B65" s="5" t="s">
        <v>164</v>
      </c>
      <c r="C65" s="5" t="s">
        <v>158</v>
      </c>
      <c r="D65" s="5" t="s">
        <v>64</v>
      </c>
      <c r="E65" s="8">
        <v>10874247</v>
      </c>
      <c r="F65" s="8">
        <v>12324158</v>
      </c>
      <c r="G65" s="8">
        <v>12324158</v>
      </c>
      <c r="H65" s="8">
        <v>0</v>
      </c>
    </row>
    <row r="66" spans="1:8" ht="24.95" customHeight="1" x14ac:dyDescent="0.15">
      <c r="A66" s="6" t="s">
        <v>148</v>
      </c>
      <c r="B66" s="5" t="s">
        <v>165</v>
      </c>
      <c r="C66" s="5" t="s">
        <v>158</v>
      </c>
      <c r="D66" s="5" t="s">
        <v>64</v>
      </c>
      <c r="E66" s="8">
        <v>0</v>
      </c>
      <c r="F66" s="8">
        <v>0</v>
      </c>
      <c r="G66" s="8">
        <v>0</v>
      </c>
      <c r="H66" s="8">
        <v>0</v>
      </c>
    </row>
    <row r="67" spans="1:8" ht="50.1" customHeight="1" x14ac:dyDescent="0.15">
      <c r="A67" s="6" t="s">
        <v>166</v>
      </c>
      <c r="B67" s="5" t="s">
        <v>167</v>
      </c>
      <c r="C67" s="5" t="s">
        <v>158</v>
      </c>
      <c r="D67" s="5" t="s">
        <v>66</v>
      </c>
      <c r="E67" s="8">
        <v>0</v>
      </c>
      <c r="F67" s="8">
        <v>0</v>
      </c>
      <c r="G67" s="8">
        <v>0</v>
      </c>
      <c r="H67" s="8">
        <v>0</v>
      </c>
    </row>
    <row r="68" spans="1:8" ht="24.95" customHeight="1" x14ac:dyDescent="0.15">
      <c r="A68" s="6" t="s">
        <v>146</v>
      </c>
      <c r="B68" s="5" t="s">
        <v>168</v>
      </c>
      <c r="C68" s="5" t="s">
        <v>158</v>
      </c>
      <c r="D68" s="5" t="s">
        <v>66</v>
      </c>
      <c r="E68" s="8">
        <v>0</v>
      </c>
      <c r="F68" s="8">
        <v>0</v>
      </c>
      <c r="G68" s="8">
        <v>0</v>
      </c>
      <c r="H68" s="8">
        <v>0</v>
      </c>
    </row>
    <row r="69" spans="1:8" ht="24.95" customHeight="1" x14ac:dyDescent="0.15">
      <c r="A69" s="6" t="s">
        <v>148</v>
      </c>
      <c r="B69" s="5" t="s">
        <v>169</v>
      </c>
      <c r="C69" s="5" t="s">
        <v>158</v>
      </c>
      <c r="D69" s="5" t="s">
        <v>66</v>
      </c>
      <c r="E69" s="8">
        <v>0</v>
      </c>
      <c r="F69" s="8">
        <v>0</v>
      </c>
      <c r="G69" s="8">
        <v>0</v>
      </c>
      <c r="H69" s="8">
        <v>0</v>
      </c>
    </row>
    <row r="70" spans="1:8" ht="75" customHeight="1" x14ac:dyDescent="0.15">
      <c r="A70" s="6" t="s">
        <v>170</v>
      </c>
      <c r="B70" s="5" t="s">
        <v>171</v>
      </c>
      <c r="C70" s="5" t="s">
        <v>172</v>
      </c>
      <c r="D70" s="5" t="s">
        <v>58</v>
      </c>
      <c r="E70" s="8">
        <v>27437272.210000001</v>
      </c>
      <c r="F70" s="8">
        <v>26237272</v>
      </c>
      <c r="G70" s="8">
        <v>26237272</v>
      </c>
      <c r="H70" s="8">
        <v>0</v>
      </c>
    </row>
    <row r="71" spans="1:8" ht="75" customHeight="1" x14ac:dyDescent="0.15">
      <c r="A71" s="6" t="s">
        <v>173</v>
      </c>
      <c r="B71" s="5" t="s">
        <v>174</v>
      </c>
      <c r="C71" s="5" t="s">
        <v>172</v>
      </c>
      <c r="D71" s="5" t="s">
        <v>62</v>
      </c>
      <c r="E71" s="8">
        <v>1200000.21</v>
      </c>
      <c r="F71" s="8">
        <v>0</v>
      </c>
      <c r="G71" s="8">
        <v>0</v>
      </c>
      <c r="H71" s="8">
        <v>0</v>
      </c>
    </row>
    <row r="72" spans="1:8" ht="24.95" customHeight="1" x14ac:dyDescent="0.15">
      <c r="A72" s="6" t="s">
        <v>146</v>
      </c>
      <c r="B72" s="5" t="s">
        <v>175</v>
      </c>
      <c r="C72" s="5" t="s">
        <v>172</v>
      </c>
      <c r="D72" s="5" t="s">
        <v>62</v>
      </c>
      <c r="E72" s="8">
        <v>1115259</v>
      </c>
      <c r="F72" s="8">
        <v>0</v>
      </c>
      <c r="G72" s="8">
        <v>0</v>
      </c>
      <c r="H72" s="8">
        <v>0</v>
      </c>
    </row>
    <row r="73" spans="1:8" ht="24.95" customHeight="1" x14ac:dyDescent="0.15">
      <c r="A73" s="6" t="s">
        <v>148</v>
      </c>
      <c r="B73" s="5" t="s">
        <v>176</v>
      </c>
      <c r="C73" s="5" t="s">
        <v>172</v>
      </c>
      <c r="D73" s="5" t="s">
        <v>62</v>
      </c>
      <c r="E73" s="8">
        <v>84741.21</v>
      </c>
      <c r="F73" s="8">
        <v>0</v>
      </c>
      <c r="G73" s="8">
        <v>0</v>
      </c>
      <c r="H73" s="8">
        <v>0</v>
      </c>
    </row>
    <row r="74" spans="1:8" ht="75" customHeight="1" x14ac:dyDescent="0.15">
      <c r="A74" s="6" t="s">
        <v>173</v>
      </c>
      <c r="B74" s="5" t="s">
        <v>177</v>
      </c>
      <c r="C74" s="5" t="s">
        <v>172</v>
      </c>
      <c r="D74" s="5" t="s">
        <v>64</v>
      </c>
      <c r="E74" s="8">
        <v>26237272</v>
      </c>
      <c r="F74" s="8">
        <v>26237272</v>
      </c>
      <c r="G74" s="8">
        <v>26237272</v>
      </c>
      <c r="H74" s="8">
        <v>0</v>
      </c>
    </row>
    <row r="75" spans="1:8" ht="24.95" customHeight="1" x14ac:dyDescent="0.15">
      <c r="A75" s="6" t="s">
        <v>146</v>
      </c>
      <c r="B75" s="5" t="s">
        <v>178</v>
      </c>
      <c r="C75" s="5" t="s">
        <v>172</v>
      </c>
      <c r="D75" s="5" t="s">
        <v>64</v>
      </c>
      <c r="E75" s="8">
        <v>26237272</v>
      </c>
      <c r="F75" s="8">
        <v>26237272</v>
      </c>
      <c r="G75" s="8">
        <v>26237272</v>
      </c>
      <c r="H75" s="8">
        <v>0</v>
      </c>
    </row>
    <row r="76" spans="1:8" ht="24.95" customHeight="1" x14ac:dyDescent="0.15">
      <c r="A76" s="6" t="s">
        <v>148</v>
      </c>
      <c r="B76" s="5" t="s">
        <v>179</v>
      </c>
      <c r="C76" s="5" t="s">
        <v>172</v>
      </c>
      <c r="D76" s="5" t="s">
        <v>64</v>
      </c>
      <c r="E76" s="8">
        <v>0</v>
      </c>
      <c r="F76" s="8">
        <v>0</v>
      </c>
      <c r="G76" s="8">
        <v>0</v>
      </c>
      <c r="H76" s="8">
        <v>0</v>
      </c>
    </row>
    <row r="77" spans="1:8" ht="75" customHeight="1" x14ac:dyDescent="0.15">
      <c r="A77" s="6" t="s">
        <v>173</v>
      </c>
      <c r="B77" s="5" t="s">
        <v>180</v>
      </c>
      <c r="C77" s="5" t="s">
        <v>172</v>
      </c>
      <c r="D77" s="5" t="s">
        <v>66</v>
      </c>
      <c r="E77" s="8">
        <v>0</v>
      </c>
      <c r="F77" s="8">
        <v>0</v>
      </c>
      <c r="G77" s="8">
        <v>0</v>
      </c>
      <c r="H77" s="8">
        <v>0</v>
      </c>
    </row>
    <row r="78" spans="1:8" ht="24.95" customHeight="1" x14ac:dyDescent="0.15">
      <c r="A78" s="6" t="s">
        <v>146</v>
      </c>
      <c r="B78" s="5" t="s">
        <v>181</v>
      </c>
      <c r="C78" s="5" t="s">
        <v>172</v>
      </c>
      <c r="D78" s="5" t="s">
        <v>66</v>
      </c>
      <c r="E78" s="8">
        <v>0</v>
      </c>
      <c r="F78" s="8">
        <v>0</v>
      </c>
      <c r="G78" s="8">
        <v>0</v>
      </c>
      <c r="H78" s="8">
        <v>0</v>
      </c>
    </row>
    <row r="79" spans="1:8" ht="24.95" customHeight="1" x14ac:dyDescent="0.15">
      <c r="A79" s="6" t="s">
        <v>148</v>
      </c>
      <c r="B79" s="5" t="s">
        <v>182</v>
      </c>
      <c r="C79" s="5" t="s">
        <v>172</v>
      </c>
      <c r="D79" s="5" t="s">
        <v>66</v>
      </c>
      <c r="E79" s="8">
        <v>0</v>
      </c>
      <c r="F79" s="8">
        <v>0</v>
      </c>
      <c r="G79" s="8">
        <v>0</v>
      </c>
      <c r="H79" s="8">
        <v>0</v>
      </c>
    </row>
    <row r="80" spans="1:8" ht="38.1" customHeight="1" x14ac:dyDescent="0.15">
      <c r="A80" s="6" t="s">
        <v>183</v>
      </c>
      <c r="B80" s="5" t="s">
        <v>184</v>
      </c>
      <c r="C80" s="5" t="s">
        <v>172</v>
      </c>
      <c r="D80" s="5" t="s">
        <v>62</v>
      </c>
      <c r="E80" s="8">
        <v>1200000.21</v>
      </c>
      <c r="F80" s="8">
        <v>0</v>
      </c>
      <c r="G80" s="8">
        <v>0</v>
      </c>
      <c r="H80" s="8">
        <v>0</v>
      </c>
    </row>
    <row r="81" spans="1:8" ht="24.95" customHeight="1" x14ac:dyDescent="0.15">
      <c r="A81" s="6" t="s">
        <v>146</v>
      </c>
      <c r="B81" s="5" t="s">
        <v>185</v>
      </c>
      <c r="C81" s="5" t="s">
        <v>172</v>
      </c>
      <c r="D81" s="5" t="s">
        <v>62</v>
      </c>
      <c r="E81" s="8">
        <v>1115259</v>
      </c>
      <c r="F81" s="8">
        <v>0</v>
      </c>
      <c r="G81" s="8">
        <v>0</v>
      </c>
      <c r="H81" s="8">
        <v>0</v>
      </c>
    </row>
    <row r="82" spans="1:8" ht="24.95" customHeight="1" x14ac:dyDescent="0.15">
      <c r="A82" s="6" t="s">
        <v>148</v>
      </c>
      <c r="B82" s="5" t="s">
        <v>186</v>
      </c>
      <c r="C82" s="5" t="s">
        <v>172</v>
      </c>
      <c r="D82" s="5" t="s">
        <v>62</v>
      </c>
      <c r="E82" s="8">
        <v>84741.21</v>
      </c>
      <c r="F82" s="8">
        <v>0</v>
      </c>
      <c r="G82" s="8">
        <v>0</v>
      </c>
      <c r="H82" s="8">
        <v>0</v>
      </c>
    </row>
    <row r="83" spans="1:8" ht="24.95" customHeight="1" x14ac:dyDescent="0.15">
      <c r="A83" s="6" t="s">
        <v>187</v>
      </c>
      <c r="B83" s="5" t="s">
        <v>188</v>
      </c>
      <c r="C83" s="5" t="s">
        <v>172</v>
      </c>
      <c r="D83" s="5" t="s">
        <v>64</v>
      </c>
      <c r="E83" s="8">
        <v>26237272</v>
      </c>
      <c r="F83" s="8">
        <v>26237272</v>
      </c>
      <c r="G83" s="8">
        <v>26237272</v>
      </c>
      <c r="H83" s="8">
        <v>0</v>
      </c>
    </row>
    <row r="84" spans="1:8" ht="24.95" customHeight="1" x14ac:dyDescent="0.15">
      <c r="A84" s="6" t="s">
        <v>146</v>
      </c>
      <c r="B84" s="5" t="s">
        <v>189</v>
      </c>
      <c r="C84" s="5" t="s">
        <v>172</v>
      </c>
      <c r="D84" s="5" t="s">
        <v>64</v>
      </c>
      <c r="E84" s="8">
        <v>26237272</v>
      </c>
      <c r="F84" s="8">
        <v>26237272</v>
      </c>
      <c r="G84" s="8">
        <v>26237272</v>
      </c>
      <c r="H84" s="8">
        <v>0</v>
      </c>
    </row>
    <row r="85" spans="1:8" ht="24.95" customHeight="1" x14ac:dyDescent="0.15">
      <c r="A85" s="6" t="s">
        <v>148</v>
      </c>
      <c r="B85" s="5" t="s">
        <v>190</v>
      </c>
      <c r="C85" s="5" t="s">
        <v>172</v>
      </c>
      <c r="D85" s="5" t="s">
        <v>64</v>
      </c>
      <c r="E85" s="8">
        <v>0</v>
      </c>
      <c r="F85" s="8">
        <v>0</v>
      </c>
      <c r="G85" s="8">
        <v>0</v>
      </c>
      <c r="H85" s="8">
        <v>0</v>
      </c>
    </row>
    <row r="86" spans="1:8" ht="24.95" customHeight="1" x14ac:dyDescent="0.15">
      <c r="A86" s="6" t="s">
        <v>187</v>
      </c>
      <c r="B86" s="5" t="s">
        <v>191</v>
      </c>
      <c r="C86" s="5" t="s">
        <v>172</v>
      </c>
      <c r="D86" s="5" t="s">
        <v>66</v>
      </c>
      <c r="E86" s="8">
        <v>0</v>
      </c>
      <c r="F86" s="8">
        <v>0</v>
      </c>
      <c r="G86" s="8">
        <v>0</v>
      </c>
      <c r="H86" s="8">
        <v>0</v>
      </c>
    </row>
    <row r="87" spans="1:8" ht="24.95" customHeight="1" x14ac:dyDescent="0.15">
      <c r="A87" s="6" t="s">
        <v>146</v>
      </c>
      <c r="B87" s="5" t="s">
        <v>192</v>
      </c>
      <c r="C87" s="5" t="s">
        <v>172</v>
      </c>
      <c r="D87" s="5" t="s">
        <v>66</v>
      </c>
      <c r="E87" s="8">
        <v>0</v>
      </c>
      <c r="F87" s="8">
        <v>0</v>
      </c>
      <c r="G87" s="8">
        <v>0</v>
      </c>
      <c r="H87" s="8">
        <v>0</v>
      </c>
    </row>
    <row r="88" spans="1:8" ht="24.95" customHeight="1" x14ac:dyDescent="0.15">
      <c r="A88" s="6" t="s">
        <v>148</v>
      </c>
      <c r="B88" s="5" t="s">
        <v>193</v>
      </c>
      <c r="C88" s="5" t="s">
        <v>172</v>
      </c>
      <c r="D88" s="5" t="s">
        <v>66</v>
      </c>
      <c r="E88" s="8">
        <v>0</v>
      </c>
      <c r="F88" s="8">
        <v>0</v>
      </c>
      <c r="G88" s="8">
        <v>0</v>
      </c>
      <c r="H88" s="8">
        <v>0</v>
      </c>
    </row>
    <row r="89" spans="1:8" ht="38.1" customHeight="1" x14ac:dyDescent="0.15">
      <c r="A89" s="6" t="s">
        <v>194</v>
      </c>
      <c r="B89" s="5" t="s">
        <v>195</v>
      </c>
      <c r="C89" s="5" t="s">
        <v>172</v>
      </c>
      <c r="D89" s="5" t="s">
        <v>62</v>
      </c>
      <c r="E89" s="8">
        <v>0</v>
      </c>
      <c r="F89" s="8">
        <v>0</v>
      </c>
      <c r="G89" s="8">
        <v>0</v>
      </c>
      <c r="H89" s="8">
        <v>0</v>
      </c>
    </row>
    <row r="90" spans="1:8" ht="24.95" customHeight="1" x14ac:dyDescent="0.15">
      <c r="A90" s="6" t="s">
        <v>146</v>
      </c>
      <c r="B90" s="5" t="s">
        <v>196</v>
      </c>
      <c r="C90" s="5" t="s">
        <v>172</v>
      </c>
      <c r="D90" s="5" t="s">
        <v>62</v>
      </c>
      <c r="E90" s="8">
        <v>0</v>
      </c>
      <c r="F90" s="8">
        <v>0</v>
      </c>
      <c r="G90" s="8">
        <v>0</v>
      </c>
      <c r="H90" s="8">
        <v>0</v>
      </c>
    </row>
    <row r="91" spans="1:8" ht="24.95" customHeight="1" x14ac:dyDescent="0.15">
      <c r="A91" s="6" t="s">
        <v>148</v>
      </c>
      <c r="B91" s="5" t="s">
        <v>197</v>
      </c>
      <c r="C91" s="5" t="s">
        <v>172</v>
      </c>
      <c r="D91" s="5" t="s">
        <v>62</v>
      </c>
      <c r="E91" s="8">
        <v>0</v>
      </c>
      <c r="F91" s="8">
        <v>0</v>
      </c>
      <c r="G91" s="8">
        <v>0</v>
      </c>
      <c r="H91" s="8">
        <v>0</v>
      </c>
    </row>
    <row r="92" spans="1:8" ht="24.95" customHeight="1" x14ac:dyDescent="0.15">
      <c r="A92" s="6" t="s">
        <v>198</v>
      </c>
      <c r="B92" s="5" t="s">
        <v>199</v>
      </c>
      <c r="C92" s="5" t="s">
        <v>172</v>
      </c>
      <c r="D92" s="5" t="s">
        <v>64</v>
      </c>
      <c r="E92" s="8">
        <v>0</v>
      </c>
      <c r="F92" s="8">
        <v>0</v>
      </c>
      <c r="G92" s="8">
        <v>0</v>
      </c>
      <c r="H92" s="8">
        <v>0</v>
      </c>
    </row>
    <row r="93" spans="1:8" ht="24.95" customHeight="1" x14ac:dyDescent="0.15">
      <c r="A93" s="6" t="s">
        <v>146</v>
      </c>
      <c r="B93" s="5" t="s">
        <v>200</v>
      </c>
      <c r="C93" s="5" t="s">
        <v>172</v>
      </c>
      <c r="D93" s="5" t="s">
        <v>64</v>
      </c>
      <c r="E93" s="8">
        <v>0</v>
      </c>
      <c r="F93" s="8">
        <v>0</v>
      </c>
      <c r="G93" s="8">
        <v>0</v>
      </c>
      <c r="H93" s="8">
        <v>0</v>
      </c>
    </row>
    <row r="94" spans="1:8" ht="24.95" customHeight="1" x14ac:dyDescent="0.15">
      <c r="A94" s="6" t="s">
        <v>148</v>
      </c>
      <c r="B94" s="5" t="s">
        <v>201</v>
      </c>
      <c r="C94" s="5" t="s">
        <v>172</v>
      </c>
      <c r="D94" s="5" t="s">
        <v>64</v>
      </c>
      <c r="E94" s="8">
        <v>0</v>
      </c>
      <c r="F94" s="8">
        <v>0</v>
      </c>
      <c r="G94" s="8">
        <v>0</v>
      </c>
      <c r="H94" s="8">
        <v>0</v>
      </c>
    </row>
    <row r="95" spans="1:8" ht="24.95" customHeight="1" x14ac:dyDescent="0.15">
      <c r="A95" s="6" t="s">
        <v>198</v>
      </c>
      <c r="B95" s="5" t="s">
        <v>202</v>
      </c>
      <c r="C95" s="5" t="s">
        <v>172</v>
      </c>
      <c r="D95" s="5" t="s">
        <v>66</v>
      </c>
      <c r="E95" s="8">
        <v>0</v>
      </c>
      <c r="F95" s="8">
        <v>0</v>
      </c>
      <c r="G95" s="8">
        <v>0</v>
      </c>
      <c r="H95" s="8">
        <v>0</v>
      </c>
    </row>
    <row r="96" spans="1:8" ht="24.95" customHeight="1" x14ac:dyDescent="0.15">
      <c r="A96" s="6" t="s">
        <v>146</v>
      </c>
      <c r="B96" s="5" t="s">
        <v>203</v>
      </c>
      <c r="C96" s="5" t="s">
        <v>172</v>
      </c>
      <c r="D96" s="5" t="s">
        <v>66</v>
      </c>
      <c r="E96" s="8">
        <v>0</v>
      </c>
      <c r="F96" s="8">
        <v>0</v>
      </c>
      <c r="G96" s="8">
        <v>0</v>
      </c>
      <c r="H96" s="8">
        <v>0</v>
      </c>
    </row>
    <row r="97" spans="1:8" ht="24.95" customHeight="1" x14ac:dyDescent="0.15">
      <c r="A97" s="6" t="s">
        <v>148</v>
      </c>
      <c r="B97" s="5" t="s">
        <v>204</v>
      </c>
      <c r="C97" s="5" t="s">
        <v>172</v>
      </c>
      <c r="D97" s="5" t="s">
        <v>66</v>
      </c>
      <c r="E97" s="8">
        <v>0</v>
      </c>
      <c r="F97" s="8">
        <v>0</v>
      </c>
      <c r="G97" s="8">
        <v>0</v>
      </c>
      <c r="H97" s="8">
        <v>0</v>
      </c>
    </row>
    <row r="98" spans="1:8" ht="24.95" customHeight="1" x14ac:dyDescent="0.15">
      <c r="A98" s="6" t="s">
        <v>205</v>
      </c>
      <c r="B98" s="5" t="s">
        <v>206</v>
      </c>
      <c r="C98" s="5" t="s">
        <v>207</v>
      </c>
      <c r="D98" s="5" t="s">
        <v>58</v>
      </c>
      <c r="E98" s="8">
        <v>15000</v>
      </c>
      <c r="F98" s="8">
        <v>15000</v>
      </c>
      <c r="G98" s="8">
        <v>15000</v>
      </c>
      <c r="H98" s="8">
        <v>0</v>
      </c>
    </row>
    <row r="99" spans="1:8" ht="63" customHeight="1" x14ac:dyDescent="0.15">
      <c r="A99" s="6" t="s">
        <v>208</v>
      </c>
      <c r="B99" s="5" t="s">
        <v>209</v>
      </c>
      <c r="C99" s="5" t="s">
        <v>210</v>
      </c>
      <c r="D99" s="5" t="s">
        <v>58</v>
      </c>
      <c r="E99" s="8">
        <v>15000</v>
      </c>
      <c r="F99" s="8">
        <v>15000</v>
      </c>
      <c r="G99" s="8">
        <v>15000</v>
      </c>
      <c r="H99" s="8">
        <v>0</v>
      </c>
    </row>
    <row r="100" spans="1:8" ht="63" customHeight="1" x14ac:dyDescent="0.15">
      <c r="A100" s="6" t="s">
        <v>211</v>
      </c>
      <c r="B100" s="5" t="s">
        <v>212</v>
      </c>
      <c r="C100" s="5" t="s">
        <v>213</v>
      </c>
      <c r="D100" s="5" t="s">
        <v>62</v>
      </c>
      <c r="E100" s="8">
        <v>0</v>
      </c>
      <c r="F100" s="8">
        <v>0</v>
      </c>
      <c r="G100" s="8">
        <v>0</v>
      </c>
      <c r="H100" s="8">
        <v>0</v>
      </c>
    </row>
    <row r="101" spans="1:8" ht="63" customHeight="1" x14ac:dyDescent="0.15">
      <c r="A101" s="6" t="s">
        <v>211</v>
      </c>
      <c r="B101" s="5" t="s">
        <v>214</v>
      </c>
      <c r="C101" s="5" t="s">
        <v>213</v>
      </c>
      <c r="D101" s="5" t="s">
        <v>64</v>
      </c>
      <c r="E101" s="8">
        <v>15000</v>
      </c>
      <c r="F101" s="8">
        <v>15000</v>
      </c>
      <c r="G101" s="8">
        <v>15000</v>
      </c>
      <c r="H101" s="8">
        <v>0</v>
      </c>
    </row>
    <row r="102" spans="1:8" ht="50.1" customHeight="1" x14ac:dyDescent="0.15">
      <c r="A102" s="6" t="s">
        <v>215</v>
      </c>
      <c r="B102" s="5" t="s">
        <v>216</v>
      </c>
      <c r="C102" s="5" t="s">
        <v>217</v>
      </c>
      <c r="D102" s="5" t="s">
        <v>62</v>
      </c>
      <c r="E102" s="8">
        <v>0</v>
      </c>
      <c r="F102" s="8">
        <v>0</v>
      </c>
      <c r="G102" s="8">
        <v>0</v>
      </c>
      <c r="H102" s="8">
        <v>0</v>
      </c>
    </row>
    <row r="103" spans="1:8" ht="50.1" customHeight="1" x14ac:dyDescent="0.15">
      <c r="A103" s="6" t="s">
        <v>215</v>
      </c>
      <c r="B103" s="5" t="s">
        <v>218</v>
      </c>
      <c r="C103" s="5" t="s">
        <v>217</v>
      </c>
      <c r="D103" s="5" t="s">
        <v>64</v>
      </c>
      <c r="E103" s="8">
        <v>0</v>
      </c>
      <c r="F103" s="8">
        <v>0</v>
      </c>
      <c r="G103" s="8">
        <v>0</v>
      </c>
      <c r="H103" s="8">
        <v>0</v>
      </c>
    </row>
    <row r="104" spans="1:8" ht="99.95" customHeight="1" x14ac:dyDescent="0.15">
      <c r="A104" s="6" t="s">
        <v>219</v>
      </c>
      <c r="B104" s="5" t="s">
        <v>220</v>
      </c>
      <c r="C104" s="5" t="s">
        <v>221</v>
      </c>
      <c r="D104" s="5" t="s">
        <v>64</v>
      </c>
      <c r="E104" s="8" t="s">
        <v>59</v>
      </c>
      <c r="F104" s="8" t="s">
        <v>59</v>
      </c>
      <c r="G104" s="8" t="s">
        <v>59</v>
      </c>
      <c r="H104" s="8" t="s">
        <v>59</v>
      </c>
    </row>
    <row r="105" spans="1:8" ht="24.95" customHeight="1" x14ac:dyDescent="0.15">
      <c r="A105" s="6" t="s">
        <v>222</v>
      </c>
      <c r="B105" s="5" t="s">
        <v>223</v>
      </c>
      <c r="C105" s="5" t="s">
        <v>224</v>
      </c>
      <c r="D105" s="5" t="s">
        <v>58</v>
      </c>
      <c r="E105" s="8">
        <v>0</v>
      </c>
      <c r="F105" s="8">
        <v>0</v>
      </c>
      <c r="G105" s="8">
        <v>0</v>
      </c>
      <c r="H105" s="8">
        <v>0</v>
      </c>
    </row>
    <row r="106" spans="1:8" ht="24.95" customHeight="1" x14ac:dyDescent="0.15">
      <c r="A106" s="6" t="s">
        <v>225</v>
      </c>
      <c r="B106" s="5" t="s">
        <v>226</v>
      </c>
      <c r="C106" s="5" t="s">
        <v>227</v>
      </c>
      <c r="D106" s="5" t="s">
        <v>58</v>
      </c>
      <c r="E106" s="8">
        <v>5317284</v>
      </c>
      <c r="F106" s="8">
        <v>4122843</v>
      </c>
      <c r="G106" s="8">
        <v>4122843</v>
      </c>
      <c r="H106" s="8">
        <v>0</v>
      </c>
    </row>
    <row r="107" spans="1:8" ht="38.1" customHeight="1" x14ac:dyDescent="0.15">
      <c r="A107" s="6" t="s">
        <v>228</v>
      </c>
      <c r="B107" s="5" t="s">
        <v>229</v>
      </c>
      <c r="C107" s="5" t="s">
        <v>230</v>
      </c>
      <c r="D107" s="5" t="s">
        <v>62</v>
      </c>
      <c r="E107" s="8">
        <v>657410</v>
      </c>
      <c r="F107" s="8">
        <v>0</v>
      </c>
      <c r="G107" s="8">
        <v>0</v>
      </c>
      <c r="H107" s="8">
        <v>0</v>
      </c>
    </row>
    <row r="108" spans="1:8" ht="24.95" customHeight="1" x14ac:dyDescent="0.15">
      <c r="A108" s="6" t="s">
        <v>231</v>
      </c>
      <c r="B108" s="5" t="s">
        <v>232</v>
      </c>
      <c r="C108" s="5" t="s">
        <v>230</v>
      </c>
      <c r="D108" s="5" t="s">
        <v>62</v>
      </c>
      <c r="E108" s="8">
        <v>657410</v>
      </c>
      <c r="F108" s="8">
        <v>0</v>
      </c>
      <c r="G108" s="8">
        <v>0</v>
      </c>
      <c r="H108" s="8">
        <v>0</v>
      </c>
    </row>
    <row r="109" spans="1:8" ht="24.95" customHeight="1" x14ac:dyDescent="0.15">
      <c r="A109" s="6" t="s">
        <v>233</v>
      </c>
      <c r="B109" s="5" t="s">
        <v>234</v>
      </c>
      <c r="C109" s="5" t="s">
        <v>230</v>
      </c>
      <c r="D109" s="5" t="s">
        <v>62</v>
      </c>
      <c r="E109" s="8">
        <v>0</v>
      </c>
      <c r="F109" s="8">
        <v>0</v>
      </c>
      <c r="G109" s="8">
        <v>0</v>
      </c>
      <c r="H109" s="8">
        <v>0</v>
      </c>
    </row>
    <row r="110" spans="1:8" ht="38.1" customHeight="1" x14ac:dyDescent="0.15">
      <c r="A110" s="6" t="s">
        <v>228</v>
      </c>
      <c r="B110" s="5" t="s">
        <v>235</v>
      </c>
      <c r="C110" s="5" t="s">
        <v>230</v>
      </c>
      <c r="D110" s="5" t="s">
        <v>64</v>
      </c>
      <c r="E110" s="8">
        <v>4050466</v>
      </c>
      <c r="F110" s="8">
        <v>3923051</v>
      </c>
      <c r="G110" s="8">
        <v>3923051</v>
      </c>
      <c r="H110" s="8">
        <v>0</v>
      </c>
    </row>
    <row r="111" spans="1:8" ht="24.95" customHeight="1" x14ac:dyDescent="0.15">
      <c r="A111" s="6" t="s">
        <v>231</v>
      </c>
      <c r="B111" s="5" t="s">
        <v>236</v>
      </c>
      <c r="C111" s="5" t="s">
        <v>230</v>
      </c>
      <c r="D111" s="5" t="s">
        <v>64</v>
      </c>
      <c r="E111" s="8">
        <v>3923051</v>
      </c>
      <c r="F111" s="8">
        <v>3923051</v>
      </c>
      <c r="G111" s="8">
        <v>3923051</v>
      </c>
      <c r="H111" s="8">
        <v>0</v>
      </c>
    </row>
    <row r="112" spans="1:8" ht="24.95" customHeight="1" x14ac:dyDescent="0.15">
      <c r="A112" s="6" t="s">
        <v>233</v>
      </c>
      <c r="B112" s="5" t="s">
        <v>237</v>
      </c>
      <c r="C112" s="5" t="s">
        <v>230</v>
      </c>
      <c r="D112" s="5" t="s">
        <v>64</v>
      </c>
      <c r="E112" s="8">
        <v>127415</v>
      </c>
      <c r="F112" s="8">
        <v>0</v>
      </c>
      <c r="G112" s="8">
        <v>0</v>
      </c>
      <c r="H112" s="8">
        <v>0</v>
      </c>
    </row>
    <row r="113" spans="1:8" ht="38.1" customHeight="1" x14ac:dyDescent="0.15">
      <c r="A113" s="6" t="s">
        <v>228</v>
      </c>
      <c r="B113" s="5" t="s">
        <v>238</v>
      </c>
      <c r="C113" s="5" t="s">
        <v>230</v>
      </c>
      <c r="D113" s="5" t="s">
        <v>66</v>
      </c>
      <c r="E113" s="8">
        <v>0</v>
      </c>
      <c r="F113" s="8">
        <v>0</v>
      </c>
      <c r="G113" s="8">
        <v>0</v>
      </c>
      <c r="H113" s="8">
        <v>0</v>
      </c>
    </row>
    <row r="114" spans="1:8" ht="24.95" customHeight="1" x14ac:dyDescent="0.15">
      <c r="A114" s="6" t="s">
        <v>239</v>
      </c>
      <c r="B114" s="5" t="s">
        <v>240</v>
      </c>
      <c r="C114" s="5" t="s">
        <v>230</v>
      </c>
      <c r="D114" s="5" t="s">
        <v>66</v>
      </c>
      <c r="E114" s="8">
        <v>0</v>
      </c>
      <c r="F114" s="8">
        <v>0</v>
      </c>
      <c r="G114" s="8">
        <v>0</v>
      </c>
      <c r="H114" s="8">
        <v>0</v>
      </c>
    </row>
    <row r="115" spans="1:8" ht="24.95" customHeight="1" x14ac:dyDescent="0.15">
      <c r="A115" s="6" t="s">
        <v>241</v>
      </c>
      <c r="B115" s="5" t="s">
        <v>242</v>
      </c>
      <c r="C115" s="5" t="s">
        <v>230</v>
      </c>
      <c r="D115" s="5" t="s">
        <v>66</v>
      </c>
      <c r="E115" s="8">
        <v>0</v>
      </c>
      <c r="F115" s="8">
        <v>0</v>
      </c>
      <c r="G115" s="8">
        <v>0</v>
      </c>
      <c r="H115" s="8">
        <v>0</v>
      </c>
    </row>
    <row r="116" spans="1:8" ht="75" customHeight="1" x14ac:dyDescent="0.15">
      <c r="A116" s="6" t="s">
        <v>243</v>
      </c>
      <c r="B116" s="5" t="s">
        <v>244</v>
      </c>
      <c r="C116" s="5" t="s">
        <v>245</v>
      </c>
      <c r="D116" s="5" t="s">
        <v>58</v>
      </c>
      <c r="E116" s="8">
        <v>57408</v>
      </c>
      <c r="F116" s="8">
        <v>49792</v>
      </c>
      <c r="G116" s="8">
        <v>49792</v>
      </c>
      <c r="H116" s="8">
        <v>0</v>
      </c>
    </row>
    <row r="117" spans="1:8" ht="87.95" customHeight="1" x14ac:dyDescent="0.15">
      <c r="A117" s="6" t="s">
        <v>246</v>
      </c>
      <c r="B117" s="5" t="s">
        <v>247</v>
      </c>
      <c r="C117" s="5" t="s">
        <v>245</v>
      </c>
      <c r="D117" s="5" t="s">
        <v>62</v>
      </c>
      <c r="E117" s="8">
        <v>3358</v>
      </c>
      <c r="F117" s="8">
        <v>0</v>
      </c>
      <c r="G117" s="8">
        <v>0</v>
      </c>
      <c r="H117" s="8">
        <v>0</v>
      </c>
    </row>
    <row r="118" spans="1:8" ht="24.95" customHeight="1" x14ac:dyDescent="0.15">
      <c r="A118" s="6" t="s">
        <v>231</v>
      </c>
      <c r="B118" s="5" t="s">
        <v>248</v>
      </c>
      <c r="C118" s="5" t="s">
        <v>245</v>
      </c>
      <c r="D118" s="5" t="s">
        <v>62</v>
      </c>
      <c r="E118" s="8">
        <v>3358</v>
      </c>
      <c r="F118" s="8">
        <v>0</v>
      </c>
      <c r="G118" s="8">
        <v>0</v>
      </c>
      <c r="H118" s="8">
        <v>0</v>
      </c>
    </row>
    <row r="119" spans="1:8" ht="24.95" customHeight="1" x14ac:dyDescent="0.15">
      <c r="A119" s="6" t="s">
        <v>233</v>
      </c>
      <c r="B119" s="5" t="s">
        <v>249</v>
      </c>
      <c r="C119" s="5" t="s">
        <v>245</v>
      </c>
      <c r="D119" s="5" t="s">
        <v>62</v>
      </c>
      <c r="E119" s="8">
        <v>0</v>
      </c>
      <c r="F119" s="8">
        <v>0</v>
      </c>
      <c r="G119" s="8">
        <v>0</v>
      </c>
      <c r="H119" s="8">
        <v>0</v>
      </c>
    </row>
    <row r="120" spans="1:8" ht="87.95" customHeight="1" x14ac:dyDescent="0.15">
      <c r="A120" s="6" t="s">
        <v>246</v>
      </c>
      <c r="B120" s="5" t="s">
        <v>250</v>
      </c>
      <c r="C120" s="5" t="s">
        <v>245</v>
      </c>
      <c r="D120" s="5" t="s">
        <v>64</v>
      </c>
      <c r="E120" s="8">
        <v>54050</v>
      </c>
      <c r="F120" s="8">
        <v>49792</v>
      </c>
      <c r="G120" s="8">
        <v>49792</v>
      </c>
      <c r="H120" s="8">
        <v>0</v>
      </c>
    </row>
    <row r="121" spans="1:8" ht="24.95" customHeight="1" x14ac:dyDescent="0.15">
      <c r="A121" s="6" t="s">
        <v>231</v>
      </c>
      <c r="B121" s="5" t="s">
        <v>251</v>
      </c>
      <c r="C121" s="5" t="s">
        <v>245</v>
      </c>
      <c r="D121" s="5" t="s">
        <v>64</v>
      </c>
      <c r="E121" s="8">
        <v>49792</v>
      </c>
      <c r="F121" s="8">
        <v>49792</v>
      </c>
      <c r="G121" s="8">
        <v>49792</v>
      </c>
      <c r="H121" s="8">
        <v>0</v>
      </c>
    </row>
    <row r="122" spans="1:8" ht="24.95" customHeight="1" x14ac:dyDescent="0.15">
      <c r="A122" s="6" t="s">
        <v>233</v>
      </c>
      <c r="B122" s="5" t="s">
        <v>252</v>
      </c>
      <c r="C122" s="5" t="s">
        <v>245</v>
      </c>
      <c r="D122" s="5" t="s">
        <v>64</v>
      </c>
      <c r="E122" s="8">
        <v>4258</v>
      </c>
      <c r="F122" s="8">
        <v>0</v>
      </c>
      <c r="G122" s="8">
        <v>0</v>
      </c>
      <c r="H122" s="8">
        <v>0</v>
      </c>
    </row>
    <row r="123" spans="1:8" ht="75" customHeight="1" x14ac:dyDescent="0.15">
      <c r="A123" s="6" t="s">
        <v>253</v>
      </c>
      <c r="B123" s="5" t="s">
        <v>254</v>
      </c>
      <c r="C123" s="5" t="s">
        <v>245</v>
      </c>
      <c r="D123" s="5" t="s">
        <v>66</v>
      </c>
      <c r="E123" s="8">
        <v>0</v>
      </c>
      <c r="F123" s="8">
        <v>0</v>
      </c>
      <c r="G123" s="8">
        <v>0</v>
      </c>
      <c r="H123" s="8">
        <v>0</v>
      </c>
    </row>
    <row r="124" spans="1:8" ht="24.95" customHeight="1" x14ac:dyDescent="0.15">
      <c r="A124" s="6" t="s">
        <v>231</v>
      </c>
      <c r="B124" s="5" t="s">
        <v>255</v>
      </c>
      <c r="C124" s="5" t="s">
        <v>245</v>
      </c>
      <c r="D124" s="5" t="s">
        <v>66</v>
      </c>
      <c r="E124" s="8">
        <v>0</v>
      </c>
      <c r="F124" s="8">
        <v>0</v>
      </c>
      <c r="G124" s="8">
        <v>0</v>
      </c>
      <c r="H124" s="8">
        <v>0</v>
      </c>
    </row>
    <row r="125" spans="1:8" ht="24.95" customHeight="1" x14ac:dyDescent="0.15">
      <c r="A125" s="6" t="s">
        <v>233</v>
      </c>
      <c r="B125" s="5" t="s">
        <v>256</v>
      </c>
      <c r="C125" s="5" t="s">
        <v>245</v>
      </c>
      <c r="D125" s="5" t="s">
        <v>66</v>
      </c>
      <c r="E125" s="8">
        <v>0</v>
      </c>
      <c r="F125" s="8">
        <v>0</v>
      </c>
      <c r="G125" s="8">
        <v>0</v>
      </c>
      <c r="H125" s="8">
        <v>0</v>
      </c>
    </row>
    <row r="126" spans="1:8" ht="50.1" customHeight="1" x14ac:dyDescent="0.15">
      <c r="A126" s="6" t="s">
        <v>257</v>
      </c>
      <c r="B126" s="5" t="s">
        <v>258</v>
      </c>
      <c r="C126" s="5" t="s">
        <v>259</v>
      </c>
      <c r="D126" s="5" t="s">
        <v>58</v>
      </c>
      <c r="E126" s="8">
        <v>552000</v>
      </c>
      <c r="F126" s="8">
        <v>150000</v>
      </c>
      <c r="G126" s="8">
        <v>150000</v>
      </c>
      <c r="H126" s="8">
        <v>0</v>
      </c>
    </row>
    <row r="127" spans="1:8" ht="63" customHeight="1" x14ac:dyDescent="0.15">
      <c r="A127" s="6" t="s">
        <v>260</v>
      </c>
      <c r="B127" s="5" t="s">
        <v>261</v>
      </c>
      <c r="C127" s="5" t="s">
        <v>259</v>
      </c>
      <c r="D127" s="5" t="s">
        <v>62</v>
      </c>
      <c r="E127" s="8">
        <v>2000</v>
      </c>
      <c r="F127" s="8">
        <v>0</v>
      </c>
      <c r="G127" s="8">
        <v>0</v>
      </c>
      <c r="H127" s="8">
        <v>0</v>
      </c>
    </row>
    <row r="128" spans="1:8" ht="24.95" customHeight="1" x14ac:dyDescent="0.15">
      <c r="A128" s="6" t="s">
        <v>231</v>
      </c>
      <c r="B128" s="5" t="s">
        <v>262</v>
      </c>
      <c r="C128" s="5" t="s">
        <v>259</v>
      </c>
      <c r="D128" s="5" t="s">
        <v>62</v>
      </c>
      <c r="E128" s="8">
        <v>2000</v>
      </c>
      <c r="F128" s="8">
        <v>0</v>
      </c>
      <c r="G128" s="8">
        <v>0</v>
      </c>
      <c r="H128" s="8">
        <v>0</v>
      </c>
    </row>
    <row r="129" spans="1:8" ht="24.95" customHeight="1" x14ac:dyDescent="0.15">
      <c r="A129" s="6" t="s">
        <v>233</v>
      </c>
      <c r="B129" s="5" t="s">
        <v>263</v>
      </c>
      <c r="C129" s="5" t="s">
        <v>259</v>
      </c>
      <c r="D129" s="5" t="s">
        <v>62</v>
      </c>
      <c r="E129" s="8">
        <v>0</v>
      </c>
      <c r="F129" s="8">
        <v>0</v>
      </c>
      <c r="G129" s="8">
        <v>0</v>
      </c>
      <c r="H129" s="8">
        <v>0</v>
      </c>
    </row>
    <row r="130" spans="1:8" ht="63" customHeight="1" x14ac:dyDescent="0.15">
      <c r="A130" s="6" t="s">
        <v>260</v>
      </c>
      <c r="B130" s="5" t="s">
        <v>264</v>
      </c>
      <c r="C130" s="5" t="s">
        <v>259</v>
      </c>
      <c r="D130" s="5" t="s">
        <v>64</v>
      </c>
      <c r="E130" s="8">
        <v>550000</v>
      </c>
      <c r="F130" s="8">
        <v>150000</v>
      </c>
      <c r="G130" s="8">
        <v>150000</v>
      </c>
      <c r="H130" s="8">
        <v>0</v>
      </c>
    </row>
    <row r="131" spans="1:8" ht="24.95" customHeight="1" x14ac:dyDescent="0.15">
      <c r="A131" s="6" t="s">
        <v>231</v>
      </c>
      <c r="B131" s="5" t="s">
        <v>265</v>
      </c>
      <c r="C131" s="5" t="s">
        <v>259</v>
      </c>
      <c r="D131" s="5" t="s">
        <v>64</v>
      </c>
      <c r="E131" s="8">
        <v>150000</v>
      </c>
      <c r="F131" s="8">
        <v>150000</v>
      </c>
      <c r="G131" s="8">
        <v>150000</v>
      </c>
      <c r="H131" s="8">
        <v>0</v>
      </c>
    </row>
    <row r="132" spans="1:8" ht="24.95" customHeight="1" x14ac:dyDescent="0.15">
      <c r="A132" s="6" t="s">
        <v>233</v>
      </c>
      <c r="B132" s="5" t="s">
        <v>266</v>
      </c>
      <c r="C132" s="5" t="s">
        <v>259</v>
      </c>
      <c r="D132" s="5" t="s">
        <v>64</v>
      </c>
      <c r="E132" s="8">
        <v>400000</v>
      </c>
      <c r="F132" s="8">
        <v>0</v>
      </c>
      <c r="G132" s="8">
        <v>0</v>
      </c>
      <c r="H132" s="8">
        <v>0</v>
      </c>
    </row>
    <row r="133" spans="1:8" ht="50.1" customHeight="1" x14ac:dyDescent="0.15">
      <c r="A133" s="6" t="s">
        <v>267</v>
      </c>
      <c r="B133" s="5" t="s">
        <v>268</v>
      </c>
      <c r="C133" s="5" t="s">
        <v>108</v>
      </c>
      <c r="D133" s="5" t="s">
        <v>108</v>
      </c>
      <c r="E133" s="8">
        <v>0</v>
      </c>
      <c r="F133" s="8">
        <v>0</v>
      </c>
      <c r="G133" s="8">
        <v>0</v>
      </c>
      <c r="H133" s="8">
        <v>0</v>
      </c>
    </row>
    <row r="134" spans="1:8" ht="75" customHeight="1" x14ac:dyDescent="0.15">
      <c r="A134" s="6" t="s">
        <v>269</v>
      </c>
      <c r="B134" s="5" t="s">
        <v>270</v>
      </c>
      <c r="C134" s="5" t="s">
        <v>271</v>
      </c>
      <c r="D134" s="5" t="s">
        <v>62</v>
      </c>
      <c r="E134" s="8">
        <v>0</v>
      </c>
      <c r="F134" s="8">
        <v>0</v>
      </c>
      <c r="G134" s="8">
        <v>0</v>
      </c>
      <c r="H134" s="8">
        <v>0</v>
      </c>
    </row>
    <row r="135" spans="1:8" ht="75" customHeight="1" x14ac:dyDescent="0.15">
      <c r="A135" s="6" t="s">
        <v>269</v>
      </c>
      <c r="B135" s="5" t="s">
        <v>272</v>
      </c>
      <c r="C135" s="5" t="s">
        <v>271</v>
      </c>
      <c r="D135" s="5" t="s">
        <v>64</v>
      </c>
      <c r="E135" s="8">
        <v>0</v>
      </c>
      <c r="F135" s="8">
        <v>0</v>
      </c>
      <c r="G135" s="8">
        <v>0</v>
      </c>
      <c r="H135" s="8">
        <v>0</v>
      </c>
    </row>
    <row r="136" spans="1:8" ht="24.95" customHeight="1" x14ac:dyDescent="0.15">
      <c r="A136" s="6" t="s">
        <v>273</v>
      </c>
      <c r="B136" s="5" t="s">
        <v>274</v>
      </c>
      <c r="C136" s="5" t="s">
        <v>108</v>
      </c>
      <c r="D136" s="5"/>
      <c r="E136" s="8">
        <v>109720168.77</v>
      </c>
      <c r="F136" s="8">
        <v>87850065</v>
      </c>
      <c r="G136" s="8">
        <v>97227137</v>
      </c>
      <c r="H136" s="8">
        <v>0</v>
      </c>
    </row>
    <row r="137" spans="1:8" ht="50.1" customHeight="1" x14ac:dyDescent="0.15">
      <c r="A137" s="6" t="s">
        <v>275</v>
      </c>
      <c r="B137" s="5" t="s">
        <v>276</v>
      </c>
      <c r="C137" s="5" t="s">
        <v>277</v>
      </c>
      <c r="D137" s="5" t="s">
        <v>58</v>
      </c>
      <c r="E137" s="8">
        <v>0</v>
      </c>
      <c r="F137" s="8">
        <v>0</v>
      </c>
      <c r="G137" s="8">
        <v>0</v>
      </c>
      <c r="H137" s="8">
        <v>0</v>
      </c>
    </row>
    <row r="138" spans="1:8" ht="50.1" customHeight="1" x14ac:dyDescent="0.15">
      <c r="A138" s="6" t="s">
        <v>278</v>
      </c>
      <c r="B138" s="5" t="s">
        <v>279</v>
      </c>
      <c r="C138" s="5" t="s">
        <v>277</v>
      </c>
      <c r="D138" s="5" t="s">
        <v>62</v>
      </c>
      <c r="E138" s="8">
        <v>0</v>
      </c>
      <c r="F138" s="8">
        <v>0</v>
      </c>
      <c r="G138" s="8">
        <v>0</v>
      </c>
      <c r="H138" s="8">
        <v>0</v>
      </c>
    </row>
    <row r="139" spans="1:8" ht="24.95" customHeight="1" x14ac:dyDescent="0.15">
      <c r="A139" s="6" t="s">
        <v>231</v>
      </c>
      <c r="B139" s="5" t="s">
        <v>280</v>
      </c>
      <c r="C139" s="5" t="s">
        <v>277</v>
      </c>
      <c r="D139" s="5" t="s">
        <v>62</v>
      </c>
      <c r="E139" s="8">
        <v>0</v>
      </c>
      <c r="F139" s="8">
        <v>0</v>
      </c>
      <c r="G139" s="8">
        <v>0</v>
      </c>
      <c r="H139" s="8">
        <v>0</v>
      </c>
    </row>
    <row r="140" spans="1:8" ht="24.95" customHeight="1" x14ac:dyDescent="0.15">
      <c r="A140" s="6" t="s">
        <v>233</v>
      </c>
      <c r="B140" s="5" t="s">
        <v>281</v>
      </c>
      <c r="C140" s="5" t="s">
        <v>277</v>
      </c>
      <c r="D140" s="5" t="s">
        <v>62</v>
      </c>
      <c r="E140" s="8">
        <v>0</v>
      </c>
      <c r="F140" s="8">
        <v>0</v>
      </c>
      <c r="G140" s="8">
        <v>0</v>
      </c>
      <c r="H140" s="8">
        <v>0</v>
      </c>
    </row>
    <row r="141" spans="1:8" ht="50.1" customHeight="1" x14ac:dyDescent="0.15">
      <c r="A141" s="6" t="s">
        <v>278</v>
      </c>
      <c r="B141" s="5" t="s">
        <v>282</v>
      </c>
      <c r="C141" s="5" t="s">
        <v>277</v>
      </c>
      <c r="D141" s="5" t="s">
        <v>64</v>
      </c>
      <c r="E141" s="8">
        <v>0</v>
      </c>
      <c r="F141" s="8">
        <v>0</v>
      </c>
      <c r="G141" s="8">
        <v>0</v>
      </c>
      <c r="H141" s="8">
        <v>0</v>
      </c>
    </row>
    <row r="142" spans="1:8" ht="24.95" customHeight="1" x14ac:dyDescent="0.15">
      <c r="A142" s="6" t="s">
        <v>231</v>
      </c>
      <c r="B142" s="5" t="s">
        <v>283</v>
      </c>
      <c r="C142" s="5" t="s">
        <v>277</v>
      </c>
      <c r="D142" s="5" t="s">
        <v>64</v>
      </c>
      <c r="E142" s="8">
        <v>0</v>
      </c>
      <c r="F142" s="8">
        <v>0</v>
      </c>
      <c r="G142" s="8">
        <v>0</v>
      </c>
      <c r="H142" s="8">
        <v>0</v>
      </c>
    </row>
    <row r="143" spans="1:8" ht="24.95" customHeight="1" x14ac:dyDescent="0.15">
      <c r="A143" s="6" t="s">
        <v>233</v>
      </c>
      <c r="B143" s="5" t="s">
        <v>284</v>
      </c>
      <c r="C143" s="5" t="s">
        <v>277</v>
      </c>
      <c r="D143" s="5" t="s">
        <v>64</v>
      </c>
      <c r="E143" s="8">
        <v>0</v>
      </c>
      <c r="F143" s="8">
        <v>0</v>
      </c>
      <c r="G143" s="8">
        <v>0</v>
      </c>
      <c r="H143" s="8">
        <v>0</v>
      </c>
    </row>
    <row r="144" spans="1:8" ht="50.1" customHeight="1" x14ac:dyDescent="0.15">
      <c r="A144" s="6" t="s">
        <v>278</v>
      </c>
      <c r="B144" s="5" t="s">
        <v>285</v>
      </c>
      <c r="C144" s="5" t="s">
        <v>277</v>
      </c>
      <c r="D144" s="5" t="s">
        <v>66</v>
      </c>
      <c r="E144" s="8">
        <v>0</v>
      </c>
      <c r="F144" s="8">
        <v>0</v>
      </c>
      <c r="G144" s="8">
        <v>0</v>
      </c>
      <c r="H144" s="8">
        <v>0</v>
      </c>
    </row>
    <row r="145" spans="1:8" ht="24.95" customHeight="1" x14ac:dyDescent="0.15">
      <c r="A145" s="6" t="s">
        <v>231</v>
      </c>
      <c r="B145" s="5" t="s">
        <v>286</v>
      </c>
      <c r="C145" s="5" t="s">
        <v>277</v>
      </c>
      <c r="D145" s="5" t="s">
        <v>66</v>
      </c>
      <c r="E145" s="8">
        <v>0</v>
      </c>
      <c r="F145" s="8">
        <v>0</v>
      </c>
      <c r="G145" s="8">
        <v>0</v>
      </c>
      <c r="H145" s="8">
        <v>0</v>
      </c>
    </row>
    <row r="146" spans="1:8" ht="24.95" customHeight="1" x14ac:dyDescent="0.15">
      <c r="A146" s="6" t="s">
        <v>233</v>
      </c>
      <c r="B146" s="5" t="s">
        <v>287</v>
      </c>
      <c r="C146" s="5" t="s">
        <v>277</v>
      </c>
      <c r="D146" s="5" t="s">
        <v>66</v>
      </c>
      <c r="E146" s="8">
        <v>0</v>
      </c>
      <c r="F146" s="8">
        <v>0</v>
      </c>
      <c r="G146" s="8">
        <v>0</v>
      </c>
      <c r="H146" s="8">
        <v>0</v>
      </c>
    </row>
    <row r="147" spans="1:8" ht="24.95" customHeight="1" x14ac:dyDescent="0.15">
      <c r="A147" s="6" t="s">
        <v>288</v>
      </c>
      <c r="B147" s="5" t="s">
        <v>289</v>
      </c>
      <c r="C147" s="5" t="s">
        <v>290</v>
      </c>
      <c r="D147" s="5" t="s">
        <v>58</v>
      </c>
      <c r="E147" s="8">
        <v>105135993.5</v>
      </c>
      <c r="F147" s="8">
        <v>84677101</v>
      </c>
      <c r="G147" s="8">
        <v>94054173</v>
      </c>
      <c r="H147" s="8">
        <v>0</v>
      </c>
    </row>
    <row r="148" spans="1:8" ht="24.95" customHeight="1" x14ac:dyDescent="0.15">
      <c r="A148" s="6" t="s">
        <v>291</v>
      </c>
      <c r="B148" s="5" t="s">
        <v>292</v>
      </c>
      <c r="C148" s="5" t="s">
        <v>290</v>
      </c>
      <c r="D148" s="5" t="s">
        <v>62</v>
      </c>
      <c r="E148" s="8">
        <v>5653731</v>
      </c>
      <c r="F148" s="8">
        <v>0</v>
      </c>
      <c r="G148" s="8">
        <v>0</v>
      </c>
      <c r="H148" s="8">
        <v>0</v>
      </c>
    </row>
    <row r="149" spans="1:8" ht="24.95" customHeight="1" x14ac:dyDescent="0.15">
      <c r="A149" s="6" t="s">
        <v>231</v>
      </c>
      <c r="B149" s="5" t="s">
        <v>293</v>
      </c>
      <c r="C149" s="5" t="s">
        <v>290</v>
      </c>
      <c r="D149" s="5" t="s">
        <v>62</v>
      </c>
      <c r="E149" s="8">
        <v>5653731</v>
      </c>
      <c r="F149" s="8">
        <v>0</v>
      </c>
      <c r="G149" s="8">
        <v>0</v>
      </c>
      <c r="H149" s="8">
        <v>0</v>
      </c>
    </row>
    <row r="150" spans="1:8" ht="24.95" customHeight="1" x14ac:dyDescent="0.15">
      <c r="A150" s="6" t="s">
        <v>233</v>
      </c>
      <c r="B150" s="5" t="s">
        <v>294</v>
      </c>
      <c r="C150" s="5" t="s">
        <v>290</v>
      </c>
      <c r="D150" s="5" t="s">
        <v>62</v>
      </c>
      <c r="E150" s="8">
        <v>0</v>
      </c>
      <c r="F150" s="8">
        <v>0</v>
      </c>
      <c r="G150" s="8">
        <v>0</v>
      </c>
      <c r="H150" s="8">
        <v>0</v>
      </c>
    </row>
    <row r="151" spans="1:8" ht="24.95" customHeight="1" x14ac:dyDescent="0.15">
      <c r="A151" s="6" t="s">
        <v>291</v>
      </c>
      <c r="B151" s="5" t="s">
        <v>295</v>
      </c>
      <c r="C151" s="5" t="s">
        <v>290</v>
      </c>
      <c r="D151" s="5" t="s">
        <v>64</v>
      </c>
      <c r="E151" s="8">
        <v>97090425.010000005</v>
      </c>
      <c r="F151" s="8">
        <v>84052221</v>
      </c>
      <c r="G151" s="8">
        <v>94054173</v>
      </c>
      <c r="H151" s="8">
        <v>0</v>
      </c>
    </row>
    <row r="152" spans="1:8" ht="24.95" customHeight="1" x14ac:dyDescent="0.15">
      <c r="A152" s="6" t="s">
        <v>231</v>
      </c>
      <c r="B152" s="5" t="s">
        <v>296</v>
      </c>
      <c r="C152" s="5" t="s">
        <v>290</v>
      </c>
      <c r="D152" s="5" t="s">
        <v>64</v>
      </c>
      <c r="E152" s="8">
        <v>74253745</v>
      </c>
      <c r="F152" s="8">
        <v>84052221</v>
      </c>
      <c r="G152" s="8">
        <v>94054173</v>
      </c>
      <c r="H152" s="8">
        <v>0</v>
      </c>
    </row>
    <row r="153" spans="1:8" ht="24.95" customHeight="1" x14ac:dyDescent="0.15">
      <c r="A153" s="6" t="s">
        <v>233</v>
      </c>
      <c r="B153" s="5" t="s">
        <v>297</v>
      </c>
      <c r="C153" s="5" t="s">
        <v>290</v>
      </c>
      <c r="D153" s="5" t="s">
        <v>64</v>
      </c>
      <c r="E153" s="8">
        <v>22836680.010000002</v>
      </c>
      <c r="F153" s="8">
        <v>0</v>
      </c>
      <c r="G153" s="8">
        <v>0</v>
      </c>
      <c r="H153" s="8">
        <v>0</v>
      </c>
    </row>
    <row r="154" spans="1:8" ht="24.95" customHeight="1" x14ac:dyDescent="0.15">
      <c r="A154" s="6" t="s">
        <v>291</v>
      </c>
      <c r="B154" s="5" t="s">
        <v>298</v>
      </c>
      <c r="C154" s="5" t="s">
        <v>290</v>
      </c>
      <c r="D154" s="5" t="s">
        <v>66</v>
      </c>
      <c r="E154" s="8">
        <v>2391837.4900000002</v>
      </c>
      <c r="F154" s="8">
        <v>624880</v>
      </c>
      <c r="G154" s="8">
        <v>0</v>
      </c>
      <c r="H154" s="8">
        <v>0</v>
      </c>
    </row>
    <row r="155" spans="1:8" ht="24.95" customHeight="1" x14ac:dyDescent="0.15">
      <c r="A155" s="6" t="s">
        <v>231</v>
      </c>
      <c r="B155" s="5" t="s">
        <v>299</v>
      </c>
      <c r="C155" s="5" t="s">
        <v>290</v>
      </c>
      <c r="D155" s="5" t="s">
        <v>66</v>
      </c>
      <c r="E155" s="8">
        <v>624880</v>
      </c>
      <c r="F155" s="8">
        <v>624880</v>
      </c>
      <c r="G155" s="8">
        <v>0</v>
      </c>
      <c r="H155" s="8">
        <v>0</v>
      </c>
    </row>
    <row r="156" spans="1:8" ht="24.95" customHeight="1" x14ac:dyDescent="0.15">
      <c r="A156" s="6" t="s">
        <v>233</v>
      </c>
      <c r="B156" s="5" t="s">
        <v>300</v>
      </c>
      <c r="C156" s="5" t="s">
        <v>290</v>
      </c>
      <c r="D156" s="5" t="s">
        <v>66</v>
      </c>
      <c r="E156" s="8">
        <v>1766957.49</v>
      </c>
      <c r="F156" s="8">
        <v>0</v>
      </c>
      <c r="G156" s="8">
        <v>0</v>
      </c>
      <c r="H156" s="8">
        <v>0</v>
      </c>
    </row>
    <row r="157" spans="1:8" ht="24.95" customHeight="1" x14ac:dyDescent="0.15">
      <c r="A157" s="6" t="s">
        <v>301</v>
      </c>
      <c r="B157" s="5" t="s">
        <v>302</v>
      </c>
      <c r="C157" s="5" t="s">
        <v>303</v>
      </c>
      <c r="D157" s="5" t="s">
        <v>58</v>
      </c>
      <c r="E157" s="8">
        <v>4584175.2699999996</v>
      </c>
      <c r="F157" s="8">
        <v>3172964</v>
      </c>
      <c r="G157" s="8">
        <v>3172964</v>
      </c>
      <c r="H157" s="8">
        <v>0</v>
      </c>
    </row>
    <row r="158" spans="1:8" ht="24.95" customHeight="1" x14ac:dyDescent="0.15">
      <c r="A158" s="6" t="s">
        <v>291</v>
      </c>
      <c r="B158" s="5" t="s">
        <v>304</v>
      </c>
      <c r="C158" s="5" t="s">
        <v>303</v>
      </c>
      <c r="D158" s="5" t="s">
        <v>62</v>
      </c>
      <c r="E158" s="8" t="s">
        <v>59</v>
      </c>
      <c r="F158" s="8" t="s">
        <v>59</v>
      </c>
      <c r="G158" s="8" t="s">
        <v>59</v>
      </c>
      <c r="H158" s="8" t="s">
        <v>59</v>
      </c>
    </row>
    <row r="159" spans="1:8" ht="24.95" customHeight="1" x14ac:dyDescent="0.15">
      <c r="A159" s="6" t="s">
        <v>231</v>
      </c>
      <c r="B159" s="5" t="s">
        <v>305</v>
      </c>
      <c r="C159" s="5" t="s">
        <v>303</v>
      </c>
      <c r="D159" s="5" t="s">
        <v>62</v>
      </c>
      <c r="E159" s="8">
        <v>553491.46</v>
      </c>
      <c r="F159" s="8">
        <v>0</v>
      </c>
      <c r="G159" s="8">
        <v>0</v>
      </c>
      <c r="H159" s="8">
        <v>0</v>
      </c>
    </row>
    <row r="160" spans="1:8" ht="24.95" customHeight="1" x14ac:dyDescent="0.15">
      <c r="A160" s="6" t="s">
        <v>233</v>
      </c>
      <c r="B160" s="5" t="s">
        <v>306</v>
      </c>
      <c r="C160" s="5" t="s">
        <v>303</v>
      </c>
      <c r="D160" s="5" t="s">
        <v>62</v>
      </c>
      <c r="E160" s="8">
        <v>0</v>
      </c>
      <c r="F160" s="8">
        <v>0</v>
      </c>
      <c r="G160" s="8">
        <v>0</v>
      </c>
      <c r="H160" s="8">
        <v>0</v>
      </c>
    </row>
    <row r="161" spans="1:8" ht="24.95" customHeight="1" x14ac:dyDescent="0.15">
      <c r="A161" s="6" t="s">
        <v>291</v>
      </c>
      <c r="B161" s="5" t="s">
        <v>307</v>
      </c>
      <c r="C161" s="5" t="s">
        <v>303</v>
      </c>
      <c r="D161" s="5" t="s">
        <v>64</v>
      </c>
      <c r="E161" s="8" t="s">
        <v>59</v>
      </c>
      <c r="F161" s="8" t="s">
        <v>59</v>
      </c>
      <c r="G161" s="8" t="s">
        <v>59</v>
      </c>
      <c r="H161" s="8" t="s">
        <v>59</v>
      </c>
    </row>
    <row r="162" spans="1:8" ht="24.95" customHeight="1" x14ac:dyDescent="0.15">
      <c r="A162" s="6" t="s">
        <v>231</v>
      </c>
      <c r="B162" s="5" t="s">
        <v>308</v>
      </c>
      <c r="C162" s="5" t="s">
        <v>303</v>
      </c>
      <c r="D162" s="5" t="s">
        <v>64</v>
      </c>
      <c r="E162" s="8">
        <v>3596000</v>
      </c>
      <c r="F162" s="8">
        <v>3172964</v>
      </c>
      <c r="G162" s="8">
        <v>3172964</v>
      </c>
      <c r="H162" s="8">
        <v>0</v>
      </c>
    </row>
    <row r="163" spans="1:8" ht="24.95" customHeight="1" x14ac:dyDescent="0.15">
      <c r="A163" s="6" t="s">
        <v>233</v>
      </c>
      <c r="B163" s="5" t="s">
        <v>309</v>
      </c>
      <c r="C163" s="5" t="s">
        <v>303</v>
      </c>
      <c r="D163" s="5" t="s">
        <v>64</v>
      </c>
      <c r="E163" s="8">
        <v>434683.81</v>
      </c>
      <c r="F163" s="8">
        <v>0</v>
      </c>
      <c r="G163" s="8">
        <v>0</v>
      </c>
      <c r="H163" s="8">
        <v>0</v>
      </c>
    </row>
    <row r="164" spans="1:8" ht="24.95" customHeight="1" x14ac:dyDescent="0.15">
      <c r="A164" s="6" t="s">
        <v>291</v>
      </c>
      <c r="B164" s="5" t="s">
        <v>310</v>
      </c>
      <c r="C164" s="5" t="s">
        <v>303</v>
      </c>
      <c r="D164" s="5" t="s">
        <v>66</v>
      </c>
      <c r="E164" s="8" t="s">
        <v>59</v>
      </c>
      <c r="F164" s="8" t="s">
        <v>59</v>
      </c>
      <c r="G164" s="8" t="s">
        <v>59</v>
      </c>
      <c r="H164" s="8" t="s">
        <v>59</v>
      </c>
    </row>
    <row r="165" spans="1:8" ht="24.95" customHeight="1" x14ac:dyDescent="0.15">
      <c r="A165" s="6" t="s">
        <v>231</v>
      </c>
      <c r="B165" s="5" t="s">
        <v>311</v>
      </c>
      <c r="C165" s="5" t="s">
        <v>303</v>
      </c>
      <c r="D165" s="5" t="s">
        <v>66</v>
      </c>
      <c r="E165" s="8">
        <v>0</v>
      </c>
      <c r="F165" s="8">
        <v>0</v>
      </c>
      <c r="G165" s="8">
        <v>0</v>
      </c>
      <c r="H165" s="8">
        <v>0</v>
      </c>
    </row>
    <row r="166" spans="1:8" ht="24.95" customHeight="1" x14ac:dyDescent="0.15">
      <c r="A166" s="6" t="s">
        <v>233</v>
      </c>
      <c r="B166" s="5" t="s">
        <v>312</v>
      </c>
      <c r="C166" s="5" t="s">
        <v>303</v>
      </c>
      <c r="D166" s="5" t="s">
        <v>66</v>
      </c>
      <c r="E166" s="8">
        <v>0</v>
      </c>
      <c r="F166" s="8">
        <v>0</v>
      </c>
      <c r="G166" s="8">
        <v>0</v>
      </c>
      <c r="H166" s="8">
        <v>0</v>
      </c>
    </row>
    <row r="167" spans="1:8" ht="24.95" customHeight="1" x14ac:dyDescent="0.15">
      <c r="A167" s="6" t="s">
        <v>313</v>
      </c>
      <c r="B167" s="5" t="s">
        <v>314</v>
      </c>
      <c r="C167" s="5" t="s">
        <v>315</v>
      </c>
      <c r="D167" s="5" t="s">
        <v>62</v>
      </c>
      <c r="E167" s="8">
        <v>-1200000</v>
      </c>
      <c r="F167" s="8">
        <v>0</v>
      </c>
      <c r="G167" s="8">
        <v>0</v>
      </c>
      <c r="H167" s="8">
        <v>0</v>
      </c>
    </row>
    <row r="168" spans="1:8" ht="38.1" customHeight="1" x14ac:dyDescent="0.15">
      <c r="A168" s="6" t="s">
        <v>316</v>
      </c>
      <c r="B168" s="5" t="s">
        <v>317</v>
      </c>
      <c r="C168" s="5" t="s">
        <v>58</v>
      </c>
      <c r="D168" s="5" t="s">
        <v>62</v>
      </c>
      <c r="E168" s="8">
        <v>-100000</v>
      </c>
      <c r="F168" s="8">
        <v>0</v>
      </c>
      <c r="G168" s="8">
        <v>0</v>
      </c>
      <c r="H168" s="8">
        <v>0</v>
      </c>
    </row>
    <row r="169" spans="1:8" ht="24.95" customHeight="1" x14ac:dyDescent="0.15">
      <c r="A169" s="6" t="s">
        <v>318</v>
      </c>
      <c r="B169" s="5" t="s">
        <v>319</v>
      </c>
      <c r="C169" s="5" t="s">
        <v>58</v>
      </c>
      <c r="D169" s="5" t="s">
        <v>62</v>
      </c>
      <c r="E169" s="8">
        <v>-1100000</v>
      </c>
      <c r="F169" s="8">
        <v>0</v>
      </c>
      <c r="G169" s="8">
        <v>0</v>
      </c>
      <c r="H169" s="8">
        <v>0</v>
      </c>
    </row>
    <row r="170" spans="1:8" ht="24.95" customHeight="1" x14ac:dyDescent="0.15">
      <c r="A170" s="6" t="s">
        <v>320</v>
      </c>
      <c r="B170" s="5" t="s">
        <v>321</v>
      </c>
      <c r="C170" s="5" t="s">
        <v>58</v>
      </c>
      <c r="D170" s="5" t="s">
        <v>62</v>
      </c>
      <c r="E170" s="8">
        <v>0</v>
      </c>
      <c r="F170" s="8">
        <v>0</v>
      </c>
      <c r="G170" s="8">
        <v>0</v>
      </c>
      <c r="H170" s="8">
        <v>0</v>
      </c>
    </row>
    <row r="171" spans="1:8" ht="24.95" customHeight="1" x14ac:dyDescent="0.15">
      <c r="A171" s="6" t="s">
        <v>322</v>
      </c>
      <c r="B171" s="5" t="s">
        <v>323</v>
      </c>
      <c r="C171" s="5" t="s">
        <v>108</v>
      </c>
      <c r="D171" s="5" t="s">
        <v>108</v>
      </c>
      <c r="E171" s="8">
        <v>2030271.5</v>
      </c>
      <c r="F171" s="8">
        <v>0</v>
      </c>
      <c r="G171" s="8">
        <v>0</v>
      </c>
      <c r="H171" s="8" t="s">
        <v>59</v>
      </c>
    </row>
    <row r="172" spans="1:8" ht="24.95" customHeight="1" x14ac:dyDescent="0.15">
      <c r="A172" s="6" t="s">
        <v>324</v>
      </c>
      <c r="B172" s="5" t="s">
        <v>325</v>
      </c>
      <c r="C172" s="5" t="s">
        <v>326</v>
      </c>
      <c r="D172" s="5" t="s">
        <v>66</v>
      </c>
      <c r="E172" s="8">
        <v>1571371.5</v>
      </c>
      <c r="F172" s="8">
        <v>0</v>
      </c>
      <c r="G172" s="8">
        <v>0</v>
      </c>
      <c r="H172" s="8" t="s">
        <v>59</v>
      </c>
    </row>
    <row r="173" spans="1:8" ht="24.95" customHeight="1" x14ac:dyDescent="0.15">
      <c r="A173" s="6" t="s">
        <v>324</v>
      </c>
      <c r="B173" s="5" t="s">
        <v>327</v>
      </c>
      <c r="C173" s="5" t="s">
        <v>326</v>
      </c>
      <c r="D173" s="5" t="s">
        <v>64</v>
      </c>
      <c r="E173" s="8">
        <v>458900</v>
      </c>
      <c r="F173" s="8">
        <v>0</v>
      </c>
      <c r="G173" s="8">
        <v>0</v>
      </c>
      <c r="H173" s="8" t="s">
        <v>59</v>
      </c>
    </row>
    <row r="174" spans="1:8" ht="24.95" customHeight="1" x14ac:dyDescent="0.15">
      <c r="A174" s="6" t="s">
        <v>324</v>
      </c>
      <c r="B174" s="5" t="s">
        <v>328</v>
      </c>
      <c r="C174" s="5" t="s">
        <v>326</v>
      </c>
      <c r="D174" s="5" t="s">
        <v>62</v>
      </c>
      <c r="E174" s="8">
        <v>0</v>
      </c>
      <c r="F174" s="8">
        <v>0</v>
      </c>
      <c r="G174" s="8">
        <v>0</v>
      </c>
      <c r="H174" s="8" t="s">
        <v>59</v>
      </c>
    </row>
    <row r="175" spans="1:8" ht="50.1" customHeight="1" x14ac:dyDescent="0.15">
      <c r="A175" s="6" t="s">
        <v>329</v>
      </c>
      <c r="B175" s="5" t="s">
        <v>330</v>
      </c>
      <c r="C175" s="5" t="s">
        <v>331</v>
      </c>
      <c r="D175" s="5" t="s">
        <v>62</v>
      </c>
      <c r="E175" s="8" t="s">
        <v>59</v>
      </c>
      <c r="F175" s="8" t="s">
        <v>59</v>
      </c>
      <c r="G175" s="8" t="s">
        <v>59</v>
      </c>
      <c r="H175" s="8" t="s">
        <v>59</v>
      </c>
    </row>
    <row r="176" spans="1:8" ht="24.95" customHeight="1" x14ac:dyDescent="0.15">
      <c r="A176" s="6" t="s">
        <v>332</v>
      </c>
      <c r="B176" s="5" t="s">
        <v>333</v>
      </c>
      <c r="C176" s="5" t="s">
        <v>334</v>
      </c>
      <c r="D176" s="5" t="s">
        <v>62</v>
      </c>
      <c r="E176" s="8" t="s">
        <v>59</v>
      </c>
      <c r="F176" s="8" t="s">
        <v>59</v>
      </c>
      <c r="G176" s="8" t="s">
        <v>59</v>
      </c>
      <c r="H176" s="8" t="s">
        <v>59</v>
      </c>
    </row>
  </sheetData>
  <sheetProtection password="8713" sheet="1" objects="1" scenarios="1"/>
  <mergeCells count="6">
    <mergeCell ref="A2:H2"/>
    <mergeCell ref="A4:A5"/>
    <mergeCell ref="B4:B5"/>
    <mergeCell ref="C4:C5"/>
    <mergeCell ref="D4:D5"/>
    <mergeCell ref="E4:H4"/>
  </mergeCells>
  <phoneticPr fontId="0" type="noConversion"/>
  <pageMargins left="0.4" right="0.4" top="0.4" bottom="0.4" header="0.1" footer="0.1"/>
  <pageSetup paperSize="9" fitToHeight="0" orientation="landscape" verticalDpi="0"/>
  <headerFooter>
    <oddHeader>&amp;R&amp;R&amp;"Verdana,полужирный" &amp;12 &amp;K00-00921102.HNS.28111</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heetViews>
  <sheetFormatPr defaultRowHeight="10.5" x14ac:dyDescent="0.15"/>
  <cols>
    <col min="1" max="1" width="9.5703125" customWidth="1"/>
    <col min="2" max="2" width="57.28515625" customWidth="1"/>
    <col min="3" max="4" width="9.5703125" customWidth="1"/>
    <col min="5" max="5" width="19.140625" customWidth="1"/>
    <col min="6" max="9" width="17.140625" customWidth="1"/>
  </cols>
  <sheetData>
    <row r="1" spans="1:9" ht="15" customHeight="1" x14ac:dyDescent="0.15"/>
    <row r="2" spans="1:9" ht="24.95" customHeight="1" x14ac:dyDescent="0.15">
      <c r="A2" s="12" t="s">
        <v>335</v>
      </c>
      <c r="B2" s="12"/>
      <c r="C2" s="12"/>
      <c r="D2" s="12"/>
      <c r="E2" s="12"/>
      <c r="F2" s="12"/>
      <c r="G2" s="12"/>
      <c r="H2" s="12"/>
      <c r="I2" s="12"/>
    </row>
    <row r="3" spans="1:9" ht="15" customHeight="1" x14ac:dyDescent="0.15"/>
    <row r="4" spans="1:9" ht="24.95" customHeight="1" x14ac:dyDescent="0.15">
      <c r="A4" s="20" t="s">
        <v>336</v>
      </c>
      <c r="B4" s="20" t="s">
        <v>47</v>
      </c>
      <c r="C4" s="20" t="s">
        <v>48</v>
      </c>
      <c r="D4" s="20" t="s">
        <v>337</v>
      </c>
      <c r="E4" s="20" t="s">
        <v>49</v>
      </c>
      <c r="F4" s="20" t="s">
        <v>51</v>
      </c>
      <c r="G4" s="20"/>
      <c r="H4" s="20"/>
      <c r="I4" s="20"/>
    </row>
    <row r="5" spans="1:9" ht="50.1" customHeight="1" x14ac:dyDescent="0.15">
      <c r="A5" s="20"/>
      <c r="B5" s="20"/>
      <c r="C5" s="20"/>
      <c r="D5" s="20"/>
      <c r="E5" s="20"/>
      <c r="F5" s="5" t="s">
        <v>338</v>
      </c>
      <c r="G5" s="5" t="s">
        <v>339</v>
      </c>
      <c r="H5" s="5" t="s">
        <v>340</v>
      </c>
      <c r="I5" s="5" t="s">
        <v>55</v>
      </c>
    </row>
    <row r="6" spans="1:9" ht="20.100000000000001" customHeight="1" x14ac:dyDescent="0.15">
      <c r="A6" s="5">
        <v>1</v>
      </c>
      <c r="B6" s="5">
        <v>2</v>
      </c>
      <c r="C6" s="5">
        <v>3</v>
      </c>
      <c r="D6" s="5">
        <v>4</v>
      </c>
      <c r="E6" s="5">
        <v>5</v>
      </c>
      <c r="F6" s="5">
        <v>6</v>
      </c>
      <c r="G6" s="5">
        <v>7</v>
      </c>
      <c r="H6" s="5">
        <v>8</v>
      </c>
      <c r="I6" s="5">
        <v>9</v>
      </c>
    </row>
    <row r="7" spans="1:9" x14ac:dyDescent="0.15">
      <c r="A7" s="5" t="s">
        <v>341</v>
      </c>
      <c r="B7" s="6" t="s">
        <v>342</v>
      </c>
      <c r="C7" s="5" t="s">
        <v>343</v>
      </c>
      <c r="D7" s="5" t="s">
        <v>59</v>
      </c>
      <c r="E7" s="5"/>
      <c r="F7" s="8">
        <f>F8+F9+F10+F15+F16+F18+F19+F20+F22+F23+F25+F26</f>
        <v>109720168.77</v>
      </c>
      <c r="G7" s="8">
        <f>G8+G9+G10+G15+G16+G18+G19+G20+G22+G23+G25+G26</f>
        <v>87850065</v>
      </c>
      <c r="H7" s="8">
        <f>H8+H9+H10+H15+H16+H18+H19+H20+H22+H23+H25+H26</f>
        <v>97227137</v>
      </c>
      <c r="I7" s="8">
        <f>I8+I9+I10+I15+I16+I18+I19+I20+I22+I23+I25+I26</f>
        <v>0</v>
      </c>
    </row>
    <row r="8" spans="1:9" ht="31.5" x14ac:dyDescent="0.15">
      <c r="A8" s="5" t="s">
        <v>344</v>
      </c>
      <c r="B8" s="6" t="s">
        <v>345</v>
      </c>
      <c r="C8" s="5" t="s">
        <v>346</v>
      </c>
      <c r="D8" s="5" t="s">
        <v>59</v>
      </c>
      <c r="E8" s="5"/>
      <c r="F8" s="8">
        <v>0</v>
      </c>
      <c r="G8" s="8">
        <v>0</v>
      </c>
      <c r="H8" s="8">
        <v>0</v>
      </c>
      <c r="I8" s="8">
        <v>0</v>
      </c>
    </row>
    <row r="9" spans="1:9" ht="42" x14ac:dyDescent="0.15">
      <c r="A9" s="5" t="s">
        <v>347</v>
      </c>
      <c r="B9" s="6" t="s">
        <v>348</v>
      </c>
      <c r="C9" s="5" t="s">
        <v>349</v>
      </c>
      <c r="D9" s="5" t="s">
        <v>59</v>
      </c>
      <c r="E9" s="5"/>
      <c r="F9" s="8">
        <v>0</v>
      </c>
      <c r="G9" s="8">
        <v>0</v>
      </c>
      <c r="H9" s="8">
        <v>0</v>
      </c>
      <c r="I9" s="8">
        <v>0</v>
      </c>
    </row>
    <row r="10" spans="1:9" ht="31.5" x14ac:dyDescent="0.15">
      <c r="A10" s="5" t="s">
        <v>350</v>
      </c>
      <c r="B10" s="6" t="s">
        <v>351</v>
      </c>
      <c r="C10" s="5" t="s">
        <v>352</v>
      </c>
      <c r="D10" s="5" t="s">
        <v>59</v>
      </c>
      <c r="E10" s="5"/>
      <c r="F10" s="8">
        <v>28926677.800000001</v>
      </c>
      <c r="G10" s="8">
        <v>0</v>
      </c>
      <c r="H10" s="8">
        <v>0</v>
      </c>
      <c r="I10" s="8">
        <v>0</v>
      </c>
    </row>
    <row r="11" spans="1:9" x14ac:dyDescent="0.15">
      <c r="A11" s="5" t="s">
        <v>353</v>
      </c>
      <c r="B11" s="6" t="s">
        <v>354</v>
      </c>
      <c r="C11" s="5" t="s">
        <v>355</v>
      </c>
      <c r="D11" s="5" t="s">
        <v>59</v>
      </c>
      <c r="E11" s="5"/>
      <c r="F11" s="8">
        <v>28926677.800000001</v>
      </c>
      <c r="G11" s="8">
        <v>0</v>
      </c>
      <c r="H11" s="8">
        <v>0</v>
      </c>
      <c r="I11" s="8">
        <v>0</v>
      </c>
    </row>
    <row r="12" spans="1:9" x14ac:dyDescent="0.15">
      <c r="A12" s="5" t="s">
        <v>356</v>
      </c>
      <c r="B12" s="6" t="s">
        <v>357</v>
      </c>
      <c r="C12" s="5" t="s">
        <v>358</v>
      </c>
      <c r="D12" s="5" t="s">
        <v>59</v>
      </c>
      <c r="E12" s="5"/>
      <c r="F12" s="8">
        <v>0</v>
      </c>
      <c r="G12" s="8">
        <v>0</v>
      </c>
      <c r="H12" s="8">
        <v>0</v>
      </c>
      <c r="I12" s="8">
        <v>0</v>
      </c>
    </row>
    <row r="13" spans="1:9" ht="42" x14ac:dyDescent="0.15">
      <c r="A13" s="5" t="s">
        <v>359</v>
      </c>
      <c r="B13" s="6" t="s">
        <v>360</v>
      </c>
      <c r="C13" s="5" t="s">
        <v>361</v>
      </c>
      <c r="D13" s="5" t="s">
        <v>59</v>
      </c>
      <c r="E13" s="5"/>
      <c r="F13" s="8">
        <f>F15+F16+F18+F19+F20+F22+F23+F25+F26</f>
        <v>80793490.969999999</v>
      </c>
      <c r="G13" s="8">
        <f>G15+G16+G18+G19+G20+G22+G23+G25+G26</f>
        <v>87850065</v>
      </c>
      <c r="H13" s="8">
        <f>H15+H16+H18+H19+H20+H22+H23+H25+H26</f>
        <v>97227137</v>
      </c>
      <c r="I13" s="8">
        <f>I15+I16+I18+I19+I20+I22+I23+I25+I26</f>
        <v>0</v>
      </c>
    </row>
    <row r="14" spans="1:9" ht="31.5" x14ac:dyDescent="0.15">
      <c r="A14" s="5" t="s">
        <v>362</v>
      </c>
      <c r="B14" s="6" t="s">
        <v>363</v>
      </c>
      <c r="C14" s="5" t="s">
        <v>364</v>
      </c>
      <c r="D14" s="5" t="s">
        <v>59</v>
      </c>
      <c r="E14" s="5"/>
      <c r="F14" s="8">
        <f>F15+F16</f>
        <v>74466307.609999999</v>
      </c>
      <c r="G14" s="8">
        <f>G15+G16</f>
        <v>87225185</v>
      </c>
      <c r="H14" s="8">
        <f>H15+H16</f>
        <v>97227137</v>
      </c>
      <c r="I14" s="8">
        <f>I15+I16</f>
        <v>0</v>
      </c>
    </row>
    <row r="15" spans="1:9" x14ac:dyDescent="0.15">
      <c r="A15" s="5" t="s">
        <v>365</v>
      </c>
      <c r="B15" s="6" t="s">
        <v>354</v>
      </c>
      <c r="C15" s="5" t="s">
        <v>366</v>
      </c>
      <c r="D15" s="5" t="s">
        <v>59</v>
      </c>
      <c r="E15" s="5"/>
      <c r="F15" s="8">
        <v>74466307.609999999</v>
      </c>
      <c r="G15" s="8">
        <v>87225185</v>
      </c>
      <c r="H15" s="8">
        <v>97227137</v>
      </c>
      <c r="I15" s="8">
        <v>0</v>
      </c>
    </row>
    <row r="16" spans="1:9" x14ac:dyDescent="0.15">
      <c r="A16" s="5" t="s">
        <v>367</v>
      </c>
      <c r="B16" s="6" t="s">
        <v>357</v>
      </c>
      <c r="C16" s="5" t="s">
        <v>368</v>
      </c>
      <c r="D16" s="5" t="s">
        <v>59</v>
      </c>
      <c r="E16" s="5"/>
      <c r="F16" s="8">
        <v>0</v>
      </c>
      <c r="G16" s="8">
        <v>0</v>
      </c>
      <c r="H16" s="8">
        <v>0</v>
      </c>
      <c r="I16" s="8">
        <v>0</v>
      </c>
    </row>
    <row r="17" spans="1:9" ht="31.5" x14ac:dyDescent="0.15">
      <c r="A17" s="5" t="s">
        <v>369</v>
      </c>
      <c r="B17" s="6" t="s">
        <v>370</v>
      </c>
      <c r="C17" s="5" t="s">
        <v>371</v>
      </c>
      <c r="D17" s="5" t="s">
        <v>59</v>
      </c>
      <c r="E17" s="5"/>
      <c r="F17" s="8">
        <f>F18+F19</f>
        <v>1732953.36</v>
      </c>
      <c r="G17" s="8">
        <f>G18+G19</f>
        <v>624880</v>
      </c>
      <c r="H17" s="8">
        <f>H18+H19</f>
        <v>0</v>
      </c>
      <c r="I17" s="8">
        <f>I18+I19</f>
        <v>0</v>
      </c>
    </row>
    <row r="18" spans="1:9" x14ac:dyDescent="0.15">
      <c r="A18" s="5" t="s">
        <v>372</v>
      </c>
      <c r="B18" s="6" t="s">
        <v>354</v>
      </c>
      <c r="C18" s="5" t="s">
        <v>373</v>
      </c>
      <c r="D18" s="5" t="s">
        <v>59</v>
      </c>
      <c r="E18" s="5"/>
      <c r="F18" s="8">
        <v>1732953.36</v>
      </c>
      <c r="G18" s="8">
        <v>624880</v>
      </c>
      <c r="H18" s="8">
        <v>0</v>
      </c>
      <c r="I18" s="8">
        <v>0</v>
      </c>
    </row>
    <row r="19" spans="1:9" x14ac:dyDescent="0.15">
      <c r="A19" s="5" t="s">
        <v>374</v>
      </c>
      <c r="B19" s="6" t="s">
        <v>357</v>
      </c>
      <c r="C19" s="5" t="s">
        <v>375</v>
      </c>
      <c r="D19" s="5" t="s">
        <v>59</v>
      </c>
      <c r="E19" s="5"/>
      <c r="F19" s="8">
        <v>0</v>
      </c>
      <c r="G19" s="8">
        <v>0</v>
      </c>
      <c r="H19" s="8">
        <v>0</v>
      </c>
      <c r="I19" s="8">
        <v>0</v>
      </c>
    </row>
    <row r="20" spans="1:9" ht="21" x14ac:dyDescent="0.15">
      <c r="A20" s="5" t="s">
        <v>376</v>
      </c>
      <c r="B20" s="6" t="s">
        <v>377</v>
      </c>
      <c r="C20" s="5" t="s">
        <v>378</v>
      </c>
      <c r="D20" s="5" t="s">
        <v>59</v>
      </c>
      <c r="E20" s="5"/>
      <c r="F20" s="8">
        <v>0</v>
      </c>
      <c r="G20" s="8">
        <v>0</v>
      </c>
      <c r="H20" s="8">
        <v>0</v>
      </c>
      <c r="I20" s="8">
        <v>0</v>
      </c>
    </row>
    <row r="21" spans="1:9" x14ac:dyDescent="0.15">
      <c r="A21" s="5" t="s">
        <v>379</v>
      </c>
      <c r="B21" s="6" t="s">
        <v>380</v>
      </c>
      <c r="C21" s="5" t="s">
        <v>381</v>
      </c>
      <c r="D21" s="5" t="s">
        <v>59</v>
      </c>
      <c r="E21" s="5"/>
      <c r="F21" s="8">
        <f>F22+F23</f>
        <v>0</v>
      </c>
      <c r="G21" s="8">
        <f>G22+G23</f>
        <v>0</v>
      </c>
      <c r="H21" s="8">
        <f>H22+H23</f>
        <v>0</v>
      </c>
      <c r="I21" s="8">
        <f>I22+I23</f>
        <v>0</v>
      </c>
    </row>
    <row r="22" spans="1:9" x14ac:dyDescent="0.15">
      <c r="A22" s="5" t="s">
        <v>382</v>
      </c>
      <c r="B22" s="6" t="s">
        <v>354</v>
      </c>
      <c r="C22" s="5" t="s">
        <v>383</v>
      </c>
      <c r="D22" s="5" t="s">
        <v>59</v>
      </c>
      <c r="E22" s="5"/>
      <c r="F22" s="8">
        <v>0</v>
      </c>
      <c r="G22" s="8">
        <v>0</v>
      </c>
      <c r="H22" s="8">
        <v>0</v>
      </c>
      <c r="I22" s="8">
        <v>0</v>
      </c>
    </row>
    <row r="23" spans="1:9" x14ac:dyDescent="0.15">
      <c r="A23" s="5" t="s">
        <v>384</v>
      </c>
      <c r="B23" s="6" t="s">
        <v>357</v>
      </c>
      <c r="C23" s="5" t="s">
        <v>385</v>
      </c>
      <c r="D23" s="5" t="s">
        <v>59</v>
      </c>
      <c r="E23" s="5"/>
      <c r="F23" s="8">
        <v>0</v>
      </c>
      <c r="G23" s="8">
        <v>0</v>
      </c>
      <c r="H23" s="8">
        <v>0</v>
      </c>
      <c r="I23" s="8">
        <v>0</v>
      </c>
    </row>
    <row r="24" spans="1:9" x14ac:dyDescent="0.15">
      <c r="A24" s="5" t="s">
        <v>386</v>
      </c>
      <c r="B24" s="6" t="s">
        <v>387</v>
      </c>
      <c r="C24" s="5" t="s">
        <v>388</v>
      </c>
      <c r="D24" s="5" t="s">
        <v>59</v>
      </c>
      <c r="E24" s="5"/>
      <c r="F24" s="8">
        <f>F25+F26</f>
        <v>4594230</v>
      </c>
      <c r="G24" s="8">
        <f>G25+G26</f>
        <v>0</v>
      </c>
      <c r="H24" s="8">
        <f>H25+H26</f>
        <v>0</v>
      </c>
      <c r="I24" s="8">
        <f>I25+I26</f>
        <v>0</v>
      </c>
    </row>
    <row r="25" spans="1:9" x14ac:dyDescent="0.15">
      <c r="A25" s="5" t="s">
        <v>389</v>
      </c>
      <c r="B25" s="6" t="s">
        <v>354</v>
      </c>
      <c r="C25" s="5" t="s">
        <v>390</v>
      </c>
      <c r="D25" s="5" t="s">
        <v>59</v>
      </c>
      <c r="E25" s="5"/>
      <c r="F25" s="8">
        <v>4594230</v>
      </c>
      <c r="G25" s="8">
        <v>0</v>
      </c>
      <c r="H25" s="8">
        <v>0</v>
      </c>
      <c r="I25" s="8">
        <v>0</v>
      </c>
    </row>
    <row r="26" spans="1:9" x14ac:dyDescent="0.15">
      <c r="A26" s="5" t="s">
        <v>391</v>
      </c>
      <c r="B26" s="6" t="s">
        <v>357</v>
      </c>
      <c r="C26" s="5" t="s">
        <v>392</v>
      </c>
      <c r="D26" s="5" t="s">
        <v>59</v>
      </c>
      <c r="E26" s="5"/>
      <c r="F26" s="8">
        <v>0</v>
      </c>
      <c r="G26" s="8">
        <v>0</v>
      </c>
      <c r="H26" s="8">
        <v>0</v>
      </c>
      <c r="I26" s="8">
        <v>0</v>
      </c>
    </row>
    <row r="27" spans="1:9" ht="42" x14ac:dyDescent="0.15">
      <c r="A27" s="5" t="s">
        <v>393</v>
      </c>
      <c r="B27" s="6" t="s">
        <v>394</v>
      </c>
      <c r="C27" s="5" t="s">
        <v>395</v>
      </c>
      <c r="D27" s="5" t="s">
        <v>59</v>
      </c>
      <c r="E27" s="5"/>
      <c r="F27" s="8">
        <f>F28+F29+F30</f>
        <v>80793490.969999999</v>
      </c>
      <c r="G27" s="8">
        <f>G28+G29+G30</f>
        <v>87850065</v>
      </c>
      <c r="H27" s="8">
        <f>H28+H29+H30</f>
        <v>97227137</v>
      </c>
      <c r="I27" s="8">
        <f>I28+I29+I30</f>
        <v>0</v>
      </c>
    </row>
    <row r="28" spans="1:9" x14ac:dyDescent="0.15">
      <c r="A28" s="5" t="s">
        <v>396</v>
      </c>
      <c r="B28" s="6" t="s">
        <v>397</v>
      </c>
      <c r="C28" s="5" t="s">
        <v>398</v>
      </c>
      <c r="D28" s="5" t="s">
        <v>399</v>
      </c>
      <c r="E28" s="5"/>
      <c r="F28" s="8">
        <v>80793490.969999999</v>
      </c>
      <c r="G28" s="8">
        <v>28000000</v>
      </c>
      <c r="H28" s="8">
        <v>0</v>
      </c>
      <c r="I28" s="8">
        <v>0</v>
      </c>
    </row>
    <row r="29" spans="1:9" x14ac:dyDescent="0.15">
      <c r="A29" s="5" t="s">
        <v>400</v>
      </c>
      <c r="B29" s="6" t="s">
        <v>397</v>
      </c>
      <c r="C29" s="5" t="s">
        <v>401</v>
      </c>
      <c r="D29" s="5" t="s">
        <v>402</v>
      </c>
      <c r="E29" s="5"/>
      <c r="F29" s="8">
        <v>0</v>
      </c>
      <c r="G29" s="8">
        <v>59850065</v>
      </c>
      <c r="H29" s="8">
        <v>0</v>
      </c>
      <c r="I29" s="8">
        <v>0</v>
      </c>
    </row>
    <row r="30" spans="1:9" x14ac:dyDescent="0.15">
      <c r="A30" s="5" t="s">
        <v>403</v>
      </c>
      <c r="B30" s="6" t="s">
        <v>397</v>
      </c>
      <c r="C30" s="5" t="s">
        <v>404</v>
      </c>
      <c r="D30" s="5" t="s">
        <v>405</v>
      </c>
      <c r="E30" s="5"/>
      <c r="F30" s="8">
        <v>0</v>
      </c>
      <c r="G30" s="8">
        <v>0</v>
      </c>
      <c r="H30" s="8">
        <v>97227137</v>
      </c>
      <c r="I30" s="8">
        <v>0</v>
      </c>
    </row>
    <row r="31" spans="1:9" ht="42" x14ac:dyDescent="0.15">
      <c r="A31" s="5" t="s">
        <v>406</v>
      </c>
      <c r="B31" s="6" t="s">
        <v>407</v>
      </c>
      <c r="C31" s="5" t="s">
        <v>408</v>
      </c>
      <c r="D31" s="5" t="s">
        <v>59</v>
      </c>
      <c r="E31" s="5"/>
      <c r="F31" s="8">
        <f>F32+F33+F34</f>
        <v>0</v>
      </c>
      <c r="G31" s="8">
        <f>G32+G33+G34</f>
        <v>0</v>
      </c>
      <c r="H31" s="8">
        <f>H32+H33+H34</f>
        <v>0</v>
      </c>
      <c r="I31" s="8">
        <f>I32+I33+I34</f>
        <v>0</v>
      </c>
    </row>
    <row r="32" spans="1:9" x14ac:dyDescent="0.15">
      <c r="A32" s="5" t="s">
        <v>409</v>
      </c>
      <c r="B32" s="6" t="s">
        <v>397</v>
      </c>
      <c r="C32" s="5" t="s">
        <v>410</v>
      </c>
      <c r="D32" s="5" t="s">
        <v>399</v>
      </c>
      <c r="E32" s="5"/>
      <c r="F32" s="8">
        <v>0</v>
      </c>
      <c r="G32" s="8">
        <v>0</v>
      </c>
      <c r="H32" s="8">
        <v>0</v>
      </c>
      <c r="I32" s="8">
        <v>0</v>
      </c>
    </row>
    <row r="33" spans="1:9" x14ac:dyDescent="0.15">
      <c r="A33" s="5" t="s">
        <v>411</v>
      </c>
      <c r="B33" s="6" t="s">
        <v>397</v>
      </c>
      <c r="C33" s="5" t="s">
        <v>412</v>
      </c>
      <c r="D33" s="5" t="s">
        <v>402</v>
      </c>
      <c r="E33" s="5"/>
      <c r="F33" s="8">
        <v>0</v>
      </c>
      <c r="G33" s="8">
        <v>0</v>
      </c>
      <c r="H33" s="8">
        <v>0</v>
      </c>
      <c r="I33" s="8">
        <v>0</v>
      </c>
    </row>
    <row r="34" spans="1:9" x14ac:dyDescent="0.15">
      <c r="A34" s="5" t="s">
        <v>413</v>
      </c>
      <c r="B34" s="6" t="s">
        <v>397</v>
      </c>
      <c r="C34" s="5" t="s">
        <v>414</v>
      </c>
      <c r="D34" s="5" t="s">
        <v>405</v>
      </c>
      <c r="E34" s="5"/>
      <c r="F34" s="8">
        <v>0</v>
      </c>
      <c r="G34" s="8">
        <v>0</v>
      </c>
      <c r="H34" s="8">
        <v>0</v>
      </c>
      <c r="I34" s="8">
        <v>0</v>
      </c>
    </row>
    <row r="35" spans="1:9" ht="15" customHeight="1" x14ac:dyDescent="0.15"/>
    <row r="36" spans="1:9" ht="39.950000000000003" customHeight="1" x14ac:dyDescent="0.15">
      <c r="A36" s="21" t="s">
        <v>415</v>
      </c>
      <c r="B36" s="21"/>
      <c r="C36" s="13"/>
      <c r="D36" s="13"/>
      <c r="E36" s="7"/>
      <c r="F36" s="13"/>
      <c r="G36" s="13"/>
    </row>
    <row r="37" spans="1:9" ht="20.100000000000001" customHeight="1" x14ac:dyDescent="0.15">
      <c r="C37" s="15" t="s">
        <v>416</v>
      </c>
      <c r="D37" s="15"/>
      <c r="E37" s="1" t="s">
        <v>9</v>
      </c>
      <c r="F37" s="15" t="s">
        <v>10</v>
      </c>
      <c r="G37" s="15"/>
    </row>
    <row r="38" spans="1:9" ht="15" customHeight="1" x14ac:dyDescent="0.15"/>
    <row r="39" spans="1:9" ht="39.950000000000003" customHeight="1" x14ac:dyDescent="0.15">
      <c r="A39" s="21" t="s">
        <v>417</v>
      </c>
      <c r="B39" s="21"/>
      <c r="C39" s="13"/>
      <c r="D39" s="13"/>
      <c r="E39" s="7"/>
      <c r="F39" s="13"/>
      <c r="G39" s="13"/>
    </row>
    <row r="40" spans="1:9" ht="20.100000000000001" customHeight="1" x14ac:dyDescent="0.15">
      <c r="C40" s="15" t="s">
        <v>416</v>
      </c>
      <c r="D40" s="15"/>
      <c r="E40" s="1" t="s">
        <v>418</v>
      </c>
      <c r="F40" s="15" t="s">
        <v>419</v>
      </c>
      <c r="G40" s="15"/>
    </row>
    <row r="41" spans="1:9" ht="20.100000000000001" customHeight="1" x14ac:dyDescent="0.15">
      <c r="A41" s="15" t="s">
        <v>420</v>
      </c>
      <c r="B41" s="15"/>
    </row>
    <row r="42" spans="1:9" ht="15" customHeight="1" x14ac:dyDescent="0.15"/>
    <row r="43" spans="1:9" ht="20.100000000000001" customHeight="1" x14ac:dyDescent="0.15">
      <c r="A43" s="11" t="s">
        <v>1</v>
      </c>
      <c r="B43" s="11"/>
      <c r="C43" s="11"/>
      <c r="D43" s="11"/>
      <c r="E43" s="11"/>
    </row>
    <row r="44" spans="1:9" ht="39.950000000000003" customHeight="1" x14ac:dyDescent="0.15">
      <c r="A44" s="13" t="s">
        <v>3</v>
      </c>
      <c r="B44" s="13"/>
      <c r="C44" s="13"/>
      <c r="D44" s="13"/>
      <c r="E44" s="13"/>
    </row>
    <row r="45" spans="1:9" ht="20.100000000000001" customHeight="1" x14ac:dyDescent="0.15">
      <c r="A45" s="15" t="s">
        <v>421</v>
      </c>
      <c r="B45" s="15"/>
      <c r="C45" s="15"/>
      <c r="D45" s="15"/>
      <c r="E45" s="15"/>
    </row>
    <row r="46" spans="1:9" ht="15" customHeight="1" x14ac:dyDescent="0.15"/>
    <row r="47" spans="1:9" ht="39.950000000000003" customHeight="1" x14ac:dyDescent="0.15">
      <c r="A47" s="13"/>
      <c r="B47" s="13"/>
      <c r="C47" s="13"/>
      <c r="D47" s="13"/>
      <c r="E47" s="13"/>
    </row>
    <row r="48" spans="1:9" ht="20.100000000000001" customHeight="1" x14ac:dyDescent="0.15">
      <c r="A48" s="15" t="s">
        <v>9</v>
      </c>
      <c r="B48" s="15"/>
      <c r="C48" s="15" t="s">
        <v>10</v>
      </c>
      <c r="D48" s="15"/>
      <c r="E48" s="15"/>
    </row>
    <row r="49" spans="1:2" ht="20.100000000000001" customHeight="1" x14ac:dyDescent="0.15">
      <c r="A49" s="15" t="s">
        <v>420</v>
      </c>
      <c r="B49" s="15"/>
    </row>
    <row r="50" spans="1:2" ht="20.100000000000001" customHeight="1" x14ac:dyDescent="0.15">
      <c r="A50" s="3" t="s">
        <v>422</v>
      </c>
    </row>
  </sheetData>
  <sheetProtection password="8713" sheet="1" objects="1" scenarios="1"/>
  <mergeCells count="26">
    <mergeCell ref="A48:B48"/>
    <mergeCell ref="C48:E48"/>
    <mergeCell ref="A49:B49"/>
    <mergeCell ref="A41:B41"/>
    <mergeCell ref="A43:E43"/>
    <mergeCell ref="A44:E44"/>
    <mergeCell ref="A45:E45"/>
    <mergeCell ref="A47:B47"/>
    <mergeCell ref="C47:E47"/>
    <mergeCell ref="A39:B39"/>
    <mergeCell ref="C39:D39"/>
    <mergeCell ref="F39:G39"/>
    <mergeCell ref="C40:D40"/>
    <mergeCell ref="F40:G40"/>
    <mergeCell ref="A36:B36"/>
    <mergeCell ref="C36:D36"/>
    <mergeCell ref="F36:G36"/>
    <mergeCell ref="C37:D37"/>
    <mergeCell ref="F37:G37"/>
    <mergeCell ref="A2:I2"/>
    <mergeCell ref="A4:A5"/>
    <mergeCell ref="B4:B5"/>
    <mergeCell ref="C4:C5"/>
    <mergeCell ref="D4:D5"/>
    <mergeCell ref="E4:E5"/>
    <mergeCell ref="F4:I4"/>
  </mergeCells>
  <phoneticPr fontId="0" type="noConversion"/>
  <pageMargins left="0.4" right="0.4" top="0.4" bottom="0.4" header="0.1" footer="0.1"/>
  <pageSetup paperSize="9" fitToHeight="0" orientation="landscape" verticalDpi="0"/>
  <headerFooter>
    <oddHeader>&amp;R&amp;R&amp;"Verdana,полужирный" &amp;12 &amp;K00-00921102.HNS.28111</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9"/>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423</v>
      </c>
      <c r="F1" s="11"/>
      <c r="G1" s="11"/>
      <c r="H1" s="11"/>
      <c r="I1" s="11"/>
      <c r="J1" s="11"/>
    </row>
    <row r="2" spans="1:10" ht="24.95" customHeight="1" x14ac:dyDescent="0.15"/>
    <row r="3" spans="1:10" ht="24.95" customHeight="1" x14ac:dyDescent="0.15">
      <c r="A3" s="22" t="s">
        <v>424</v>
      </c>
      <c r="B3" s="22"/>
      <c r="C3" s="23" t="s">
        <v>137</v>
      </c>
      <c r="D3" s="23"/>
      <c r="E3" s="23"/>
      <c r="F3" s="23"/>
      <c r="G3" s="23"/>
      <c r="H3" s="23"/>
      <c r="I3" s="23"/>
      <c r="J3" s="23"/>
    </row>
    <row r="4" spans="1:10" ht="24.95" customHeight="1" x14ac:dyDescent="0.15">
      <c r="A4" s="22" t="s">
        <v>425</v>
      </c>
      <c r="B4" s="22"/>
      <c r="C4" s="23" t="s">
        <v>426</v>
      </c>
      <c r="D4" s="23"/>
      <c r="E4" s="23"/>
      <c r="F4" s="23"/>
      <c r="G4" s="23"/>
      <c r="H4" s="23"/>
      <c r="I4" s="23"/>
      <c r="J4" s="23"/>
    </row>
    <row r="5" spans="1:10" ht="24.95" customHeight="1" x14ac:dyDescent="0.15">
      <c r="A5" s="22" t="s">
        <v>427</v>
      </c>
      <c r="B5" s="22"/>
      <c r="C5" s="23" t="s">
        <v>399</v>
      </c>
      <c r="D5" s="23"/>
      <c r="E5" s="23"/>
      <c r="F5" s="23"/>
      <c r="G5" s="23"/>
      <c r="H5" s="23"/>
      <c r="I5" s="23"/>
      <c r="J5" s="23"/>
    </row>
    <row r="6" spans="1:10" ht="24.95" customHeight="1" x14ac:dyDescent="0.15">
      <c r="A6" s="15" t="s">
        <v>428</v>
      </c>
      <c r="B6" s="15"/>
      <c r="C6" s="15"/>
      <c r="D6" s="15"/>
      <c r="E6" s="15"/>
      <c r="F6" s="15"/>
      <c r="G6" s="15"/>
      <c r="H6" s="15"/>
      <c r="I6" s="15"/>
      <c r="J6" s="15"/>
    </row>
    <row r="7" spans="1:10" ht="24.95" customHeight="1" x14ac:dyDescent="0.15"/>
    <row r="8" spans="1:10" ht="50.1" customHeight="1" x14ac:dyDescent="0.15">
      <c r="A8" s="20" t="s">
        <v>336</v>
      </c>
      <c r="B8" s="20" t="s">
        <v>429</v>
      </c>
      <c r="C8" s="20" t="s">
        <v>430</v>
      </c>
      <c r="D8" s="20" t="s">
        <v>431</v>
      </c>
      <c r="E8" s="20"/>
      <c r="F8" s="20"/>
      <c r="G8" s="20"/>
      <c r="H8" s="20" t="s">
        <v>432</v>
      </c>
      <c r="I8" s="20" t="s">
        <v>433</v>
      </c>
      <c r="J8" s="20" t="s">
        <v>434</v>
      </c>
    </row>
    <row r="9" spans="1:10" ht="50.1" customHeight="1" x14ac:dyDescent="0.15">
      <c r="A9" s="20"/>
      <c r="B9" s="20"/>
      <c r="C9" s="20"/>
      <c r="D9" s="20" t="s">
        <v>435</v>
      </c>
      <c r="E9" s="20" t="s">
        <v>436</v>
      </c>
      <c r="F9" s="20"/>
      <c r="G9" s="20"/>
      <c r="H9" s="20"/>
      <c r="I9" s="20"/>
      <c r="J9" s="20"/>
    </row>
    <row r="10" spans="1:10" ht="50.1" customHeight="1" x14ac:dyDescent="0.15">
      <c r="A10" s="20"/>
      <c r="B10" s="20"/>
      <c r="C10" s="20"/>
      <c r="D10" s="20"/>
      <c r="E10" s="5" t="s">
        <v>437</v>
      </c>
      <c r="F10" s="5" t="s">
        <v>438</v>
      </c>
      <c r="G10" s="5" t="s">
        <v>439</v>
      </c>
      <c r="H10" s="20"/>
      <c r="I10" s="20"/>
      <c r="J10" s="20"/>
    </row>
    <row r="11" spans="1:10" ht="24.95" customHeight="1" x14ac:dyDescent="0.15">
      <c r="A11" s="5" t="s">
        <v>341</v>
      </c>
      <c r="B11" s="5" t="s">
        <v>62</v>
      </c>
      <c r="C11" s="5" t="s">
        <v>440</v>
      </c>
      <c r="D11" s="5" t="s">
        <v>64</v>
      </c>
      <c r="E11" s="5" t="s">
        <v>66</v>
      </c>
      <c r="F11" s="5" t="s">
        <v>441</v>
      </c>
      <c r="G11" s="5" t="s">
        <v>442</v>
      </c>
      <c r="H11" s="5" t="s">
        <v>443</v>
      </c>
      <c r="I11" s="5" t="s">
        <v>444</v>
      </c>
      <c r="J11" s="5" t="s">
        <v>445</v>
      </c>
    </row>
    <row r="12" spans="1:10" x14ac:dyDescent="0.15">
      <c r="A12" s="5" t="s">
        <v>341</v>
      </c>
      <c r="B12" s="6" t="s">
        <v>446</v>
      </c>
      <c r="C12" s="8">
        <v>1</v>
      </c>
      <c r="D12" s="8">
        <v>74649.756999999998</v>
      </c>
      <c r="E12" s="8">
        <v>53934.8</v>
      </c>
      <c r="F12" s="8">
        <v>19975.849999999999</v>
      </c>
      <c r="G12" s="8">
        <v>739.10699999999997</v>
      </c>
      <c r="H12" s="8"/>
      <c r="I12" s="8">
        <v>1</v>
      </c>
      <c r="J12" s="8">
        <v>895797.08</v>
      </c>
    </row>
    <row r="13" spans="1:10" ht="21" x14ac:dyDescent="0.15">
      <c r="A13" s="5" t="s">
        <v>62</v>
      </c>
      <c r="B13" s="6" t="s">
        <v>447</v>
      </c>
      <c r="C13" s="8">
        <v>4</v>
      </c>
      <c r="D13" s="8">
        <v>63309.123</v>
      </c>
      <c r="E13" s="8">
        <v>44682.31</v>
      </c>
      <c r="F13" s="8">
        <v>17999.990000000002</v>
      </c>
      <c r="G13" s="8">
        <v>626.82299999999998</v>
      </c>
      <c r="H13" s="8"/>
      <c r="I13" s="8">
        <v>1</v>
      </c>
      <c r="J13" s="8">
        <v>3038837.9</v>
      </c>
    </row>
    <row r="14" spans="1:10" x14ac:dyDescent="0.15">
      <c r="A14" s="5" t="s">
        <v>440</v>
      </c>
      <c r="B14" s="6" t="s">
        <v>448</v>
      </c>
      <c r="C14" s="8">
        <v>1</v>
      </c>
      <c r="D14" s="8">
        <v>64147.12</v>
      </c>
      <c r="E14" s="8">
        <v>47167</v>
      </c>
      <c r="F14" s="8">
        <v>16345</v>
      </c>
      <c r="G14" s="8">
        <v>635.12</v>
      </c>
      <c r="H14" s="8"/>
      <c r="I14" s="8">
        <v>1</v>
      </c>
      <c r="J14" s="8">
        <v>769765.44</v>
      </c>
    </row>
    <row r="15" spans="1:10" x14ac:dyDescent="0.15">
      <c r="A15" s="5" t="s">
        <v>64</v>
      </c>
      <c r="B15" s="6" t="s">
        <v>449</v>
      </c>
      <c r="C15" s="8">
        <v>1</v>
      </c>
      <c r="D15" s="8">
        <v>64147.12</v>
      </c>
      <c r="E15" s="8">
        <v>47167</v>
      </c>
      <c r="F15" s="8">
        <v>16345</v>
      </c>
      <c r="G15" s="8">
        <v>635.12</v>
      </c>
      <c r="H15" s="8"/>
      <c r="I15" s="8">
        <v>1</v>
      </c>
      <c r="J15" s="8">
        <v>769765.44</v>
      </c>
    </row>
    <row r="16" spans="1:10" x14ac:dyDescent="0.15">
      <c r="A16" s="5" t="s">
        <v>66</v>
      </c>
      <c r="B16" s="6" t="s">
        <v>450</v>
      </c>
      <c r="C16" s="8">
        <v>0.5</v>
      </c>
      <c r="D16" s="8">
        <v>21764.690999999999</v>
      </c>
      <c r="E16" s="8">
        <v>12676</v>
      </c>
      <c r="F16" s="8">
        <v>8873.2000000000007</v>
      </c>
      <c r="G16" s="8">
        <v>215.49100000000001</v>
      </c>
      <c r="H16" s="8"/>
      <c r="I16" s="8">
        <v>1</v>
      </c>
      <c r="J16" s="8">
        <v>130588.15</v>
      </c>
    </row>
    <row r="17" spans="1:10" x14ac:dyDescent="0.15">
      <c r="A17" s="5" t="s">
        <v>441</v>
      </c>
      <c r="B17" s="6" t="s">
        <v>450</v>
      </c>
      <c r="C17" s="8">
        <v>1</v>
      </c>
      <c r="D17" s="8">
        <v>24230.304</v>
      </c>
      <c r="E17" s="8">
        <v>14112</v>
      </c>
      <c r="F17" s="8">
        <v>9878.4</v>
      </c>
      <c r="G17" s="8">
        <v>239.904</v>
      </c>
      <c r="H17" s="8"/>
      <c r="I17" s="8">
        <v>1</v>
      </c>
      <c r="J17" s="8">
        <v>290763.65000000002</v>
      </c>
    </row>
    <row r="18" spans="1:10" x14ac:dyDescent="0.15">
      <c r="A18" s="5" t="s">
        <v>442</v>
      </c>
      <c r="B18" s="6" t="s">
        <v>450</v>
      </c>
      <c r="C18" s="8">
        <v>1</v>
      </c>
      <c r="D18" s="8">
        <v>26347.365000000002</v>
      </c>
      <c r="E18" s="8">
        <v>15345</v>
      </c>
      <c r="F18" s="8">
        <v>10741.5</v>
      </c>
      <c r="G18" s="8">
        <v>260.86500000000001</v>
      </c>
      <c r="H18" s="8"/>
      <c r="I18" s="8">
        <v>1</v>
      </c>
      <c r="J18" s="8">
        <v>316168.38</v>
      </c>
    </row>
    <row r="19" spans="1:10" x14ac:dyDescent="0.15">
      <c r="A19" s="5" t="s">
        <v>443</v>
      </c>
      <c r="B19" s="6" t="s">
        <v>450</v>
      </c>
      <c r="C19" s="8">
        <v>3</v>
      </c>
      <c r="D19" s="8">
        <v>27059.919999999998</v>
      </c>
      <c r="E19" s="8">
        <v>15760</v>
      </c>
      <c r="F19" s="8">
        <v>11032</v>
      </c>
      <c r="G19" s="8">
        <v>267.92</v>
      </c>
      <c r="H19" s="8"/>
      <c r="I19" s="8">
        <v>1</v>
      </c>
      <c r="J19" s="8">
        <v>974157.12</v>
      </c>
    </row>
    <row r="20" spans="1:10" x14ac:dyDescent="0.15">
      <c r="A20" s="5" t="s">
        <v>444</v>
      </c>
      <c r="B20" s="6" t="s">
        <v>450</v>
      </c>
      <c r="C20" s="8">
        <v>3</v>
      </c>
      <c r="D20" s="8">
        <v>27763.89</v>
      </c>
      <c r="E20" s="8">
        <v>16170</v>
      </c>
      <c r="F20" s="8">
        <v>11319</v>
      </c>
      <c r="G20" s="8">
        <v>274.89</v>
      </c>
      <c r="H20" s="8"/>
      <c r="I20" s="8">
        <v>1</v>
      </c>
      <c r="J20" s="8">
        <v>999500.04</v>
      </c>
    </row>
    <row r="21" spans="1:10" x14ac:dyDescent="0.15">
      <c r="A21" s="5" t="s">
        <v>445</v>
      </c>
      <c r="B21" s="6" t="s">
        <v>450</v>
      </c>
      <c r="C21" s="8">
        <v>5</v>
      </c>
      <c r="D21" s="8">
        <v>28833.580999999998</v>
      </c>
      <c r="E21" s="8">
        <v>16793</v>
      </c>
      <c r="F21" s="8">
        <v>11755.1</v>
      </c>
      <c r="G21" s="8">
        <v>285.48099999999999</v>
      </c>
      <c r="H21" s="8"/>
      <c r="I21" s="8">
        <v>1</v>
      </c>
      <c r="J21" s="8">
        <v>1730014.86</v>
      </c>
    </row>
    <row r="22" spans="1:10" x14ac:dyDescent="0.15">
      <c r="A22" s="5" t="s">
        <v>451</v>
      </c>
      <c r="B22" s="6" t="s">
        <v>450</v>
      </c>
      <c r="C22" s="8">
        <v>1</v>
      </c>
      <c r="D22" s="8">
        <v>28833.580999999998</v>
      </c>
      <c r="E22" s="8">
        <v>16793</v>
      </c>
      <c r="F22" s="8">
        <v>11755.1</v>
      </c>
      <c r="G22" s="8">
        <v>285.48099999999999</v>
      </c>
      <c r="H22" s="8"/>
      <c r="I22" s="8">
        <v>1</v>
      </c>
      <c r="J22" s="8">
        <v>346002.97</v>
      </c>
    </row>
    <row r="23" spans="1:10" x14ac:dyDescent="0.15">
      <c r="A23" s="5" t="s">
        <v>452</v>
      </c>
      <c r="B23" s="6" t="s">
        <v>450</v>
      </c>
      <c r="C23" s="8">
        <v>3</v>
      </c>
      <c r="D23" s="8">
        <v>31647.743999999999</v>
      </c>
      <c r="E23" s="8">
        <v>18432</v>
      </c>
      <c r="F23" s="8">
        <v>12902.4</v>
      </c>
      <c r="G23" s="8">
        <v>313.34399999999999</v>
      </c>
      <c r="H23" s="8"/>
      <c r="I23" s="8">
        <v>1</v>
      </c>
      <c r="J23" s="8">
        <v>1139318.78</v>
      </c>
    </row>
    <row r="24" spans="1:10" x14ac:dyDescent="0.15">
      <c r="A24" s="5" t="s">
        <v>453</v>
      </c>
      <c r="B24" s="6" t="s">
        <v>450</v>
      </c>
      <c r="C24" s="8">
        <v>11</v>
      </c>
      <c r="D24" s="8">
        <v>33764.804969999997</v>
      </c>
      <c r="E24" s="8">
        <v>19665</v>
      </c>
      <c r="F24" s="8">
        <v>13765.5</v>
      </c>
      <c r="G24" s="8">
        <v>334.30497000000003</v>
      </c>
      <c r="H24" s="8"/>
      <c r="I24" s="8">
        <v>1</v>
      </c>
      <c r="J24" s="8">
        <v>4456954.26</v>
      </c>
    </row>
    <row r="25" spans="1:10" x14ac:dyDescent="0.15">
      <c r="A25" s="5" t="s">
        <v>454</v>
      </c>
      <c r="B25" s="6" t="s">
        <v>455</v>
      </c>
      <c r="C25" s="8">
        <v>1</v>
      </c>
      <c r="D25" s="8">
        <v>42306.879999999997</v>
      </c>
      <c r="E25" s="8">
        <v>31108</v>
      </c>
      <c r="F25" s="8">
        <v>10780</v>
      </c>
      <c r="G25" s="8">
        <v>418.88</v>
      </c>
      <c r="H25" s="8"/>
      <c r="I25" s="8">
        <v>1</v>
      </c>
      <c r="J25" s="8">
        <v>507682.56</v>
      </c>
    </row>
    <row r="26" spans="1:10" x14ac:dyDescent="0.15">
      <c r="A26" s="5" t="s">
        <v>456</v>
      </c>
      <c r="B26" s="6" t="s">
        <v>455</v>
      </c>
      <c r="C26" s="8">
        <v>2</v>
      </c>
      <c r="D26" s="8">
        <v>42306.879999999997</v>
      </c>
      <c r="E26" s="8">
        <v>31108</v>
      </c>
      <c r="F26" s="8">
        <v>10780</v>
      </c>
      <c r="G26" s="8">
        <v>418.88</v>
      </c>
      <c r="H26" s="8"/>
      <c r="I26" s="8">
        <v>1</v>
      </c>
      <c r="J26" s="8">
        <v>1015365.12</v>
      </c>
    </row>
    <row r="27" spans="1:10" x14ac:dyDescent="0.15">
      <c r="A27" s="5" t="s">
        <v>457</v>
      </c>
      <c r="B27" s="6" t="s">
        <v>458</v>
      </c>
      <c r="C27" s="8">
        <v>2</v>
      </c>
      <c r="D27" s="8">
        <v>41232.724999999999</v>
      </c>
      <c r="E27" s="8">
        <v>30318.18</v>
      </c>
      <c r="F27" s="8">
        <v>10506.3</v>
      </c>
      <c r="G27" s="8">
        <v>408.245</v>
      </c>
      <c r="H27" s="8"/>
      <c r="I27" s="8">
        <v>1</v>
      </c>
      <c r="J27" s="8">
        <v>989585.4</v>
      </c>
    </row>
    <row r="28" spans="1:10" x14ac:dyDescent="0.15">
      <c r="A28" s="5" t="s">
        <v>459</v>
      </c>
      <c r="B28" s="6" t="s">
        <v>460</v>
      </c>
      <c r="C28" s="8">
        <v>3</v>
      </c>
      <c r="D28" s="8">
        <v>49997.3027</v>
      </c>
      <c r="E28" s="8">
        <v>37214.480000000003</v>
      </c>
      <c r="F28" s="8">
        <v>12287.8</v>
      </c>
      <c r="G28" s="8">
        <v>495.02269999999999</v>
      </c>
      <c r="H28" s="8"/>
      <c r="I28" s="8">
        <v>1</v>
      </c>
      <c r="J28" s="8">
        <v>1799902.9</v>
      </c>
    </row>
    <row r="29" spans="1:10" x14ac:dyDescent="0.15">
      <c r="A29" s="5" t="s">
        <v>461</v>
      </c>
      <c r="B29" s="6" t="s">
        <v>460</v>
      </c>
      <c r="C29" s="8">
        <v>1</v>
      </c>
      <c r="D29" s="8">
        <v>53341.09</v>
      </c>
      <c r="E29" s="8">
        <v>39703.360000000001</v>
      </c>
      <c r="F29" s="8">
        <v>13109.6</v>
      </c>
      <c r="G29" s="8">
        <v>528.13</v>
      </c>
      <c r="H29" s="8"/>
      <c r="I29" s="8">
        <v>1</v>
      </c>
      <c r="J29" s="8">
        <v>640093.07999999996</v>
      </c>
    </row>
    <row r="30" spans="1:10" x14ac:dyDescent="0.15">
      <c r="A30" s="5" t="s">
        <v>462</v>
      </c>
      <c r="B30" s="6" t="s">
        <v>460</v>
      </c>
      <c r="C30" s="8">
        <v>1</v>
      </c>
      <c r="D30" s="8">
        <v>44905.144999999997</v>
      </c>
      <c r="E30" s="8">
        <v>33265.440000000002</v>
      </c>
      <c r="F30" s="8">
        <v>11195.1</v>
      </c>
      <c r="G30" s="8">
        <v>444.60500000000002</v>
      </c>
      <c r="H30" s="8"/>
      <c r="I30" s="8">
        <v>1</v>
      </c>
      <c r="J30" s="8">
        <v>538861.74</v>
      </c>
    </row>
    <row r="31" spans="1:10" x14ac:dyDescent="0.15">
      <c r="A31" s="5" t="s">
        <v>463</v>
      </c>
      <c r="B31" s="6" t="s">
        <v>460</v>
      </c>
      <c r="C31" s="8">
        <v>1</v>
      </c>
      <c r="D31" s="8">
        <v>53341.09</v>
      </c>
      <c r="E31" s="8">
        <v>39703.360000000001</v>
      </c>
      <c r="F31" s="8">
        <v>13109.6</v>
      </c>
      <c r="G31" s="8">
        <v>528.13</v>
      </c>
      <c r="H31" s="8"/>
      <c r="I31" s="8">
        <v>1</v>
      </c>
      <c r="J31" s="8">
        <v>640093.07999999996</v>
      </c>
    </row>
    <row r="32" spans="1:10" x14ac:dyDescent="0.15">
      <c r="A32" s="5" t="s">
        <v>464</v>
      </c>
      <c r="B32" s="6" t="s">
        <v>460</v>
      </c>
      <c r="C32" s="8">
        <v>2</v>
      </c>
      <c r="D32" s="8">
        <v>49997.303</v>
      </c>
      <c r="E32" s="8">
        <v>37214.480000000003</v>
      </c>
      <c r="F32" s="8">
        <v>12287.8</v>
      </c>
      <c r="G32" s="8">
        <v>495.02300000000002</v>
      </c>
      <c r="H32" s="8"/>
      <c r="I32" s="8">
        <v>1</v>
      </c>
      <c r="J32" s="8">
        <v>1199935.27</v>
      </c>
    </row>
    <row r="33" spans="1:10" x14ac:dyDescent="0.15">
      <c r="A33" s="5" t="s">
        <v>465</v>
      </c>
      <c r="B33" s="6" t="s">
        <v>466</v>
      </c>
      <c r="C33" s="8">
        <v>22</v>
      </c>
      <c r="D33" s="8">
        <v>29380.294000000002</v>
      </c>
      <c r="E33" s="8">
        <v>15724</v>
      </c>
      <c r="F33" s="8">
        <v>13365.4</v>
      </c>
      <c r="G33" s="8">
        <v>290.89400000000001</v>
      </c>
      <c r="H33" s="8"/>
      <c r="I33" s="8">
        <v>1</v>
      </c>
      <c r="J33" s="8">
        <v>7756397.6200000001</v>
      </c>
    </row>
    <row r="34" spans="1:10" x14ac:dyDescent="0.15">
      <c r="A34" s="5" t="s">
        <v>467</v>
      </c>
      <c r="B34" s="6" t="s">
        <v>466</v>
      </c>
      <c r="C34" s="8">
        <v>8</v>
      </c>
      <c r="D34" s="8">
        <v>30968.418000000001</v>
      </c>
      <c r="E34" s="8">
        <v>15724</v>
      </c>
      <c r="F34" s="8">
        <v>14937.8</v>
      </c>
      <c r="G34" s="8">
        <v>306.61799999999999</v>
      </c>
      <c r="H34" s="8"/>
      <c r="I34" s="8">
        <v>1</v>
      </c>
      <c r="J34" s="8">
        <v>2972968.13</v>
      </c>
    </row>
    <row r="35" spans="1:10" x14ac:dyDescent="0.15">
      <c r="A35" s="5" t="s">
        <v>468</v>
      </c>
      <c r="B35" s="6" t="s">
        <v>466</v>
      </c>
      <c r="C35" s="8">
        <v>23</v>
      </c>
      <c r="D35" s="8">
        <v>27876.6708</v>
      </c>
      <c r="E35" s="8">
        <v>15724</v>
      </c>
      <c r="F35" s="8">
        <v>11861.78</v>
      </c>
      <c r="G35" s="8">
        <v>290.89080000000001</v>
      </c>
      <c r="H35" s="8"/>
      <c r="I35" s="8">
        <v>1</v>
      </c>
      <c r="J35" s="8">
        <v>7693961.1399999997</v>
      </c>
    </row>
    <row r="36" spans="1:10" x14ac:dyDescent="0.15">
      <c r="A36" s="5" t="s">
        <v>469</v>
      </c>
      <c r="B36" s="6" t="s">
        <v>466</v>
      </c>
      <c r="C36" s="8">
        <v>4</v>
      </c>
      <c r="D36" s="8">
        <v>45587.663</v>
      </c>
      <c r="E36" s="8">
        <v>24398</v>
      </c>
      <c r="F36" s="8">
        <v>20738.3</v>
      </c>
      <c r="G36" s="8">
        <v>451.363</v>
      </c>
      <c r="H36" s="8"/>
      <c r="I36" s="8">
        <v>1</v>
      </c>
      <c r="J36" s="8">
        <v>2188207.8199999998</v>
      </c>
    </row>
    <row r="37" spans="1:10" x14ac:dyDescent="0.15">
      <c r="A37" s="5" t="s">
        <v>470</v>
      </c>
      <c r="B37" s="6" t="s">
        <v>471</v>
      </c>
      <c r="C37" s="8">
        <v>1</v>
      </c>
      <c r="D37" s="8">
        <v>48130.944000000003</v>
      </c>
      <c r="E37" s="8">
        <v>35390.400000000001</v>
      </c>
      <c r="F37" s="8">
        <v>12264</v>
      </c>
      <c r="G37" s="8">
        <v>476.54399999999998</v>
      </c>
      <c r="H37" s="8"/>
      <c r="I37" s="8">
        <v>1</v>
      </c>
      <c r="J37" s="8">
        <v>577571.32999999996</v>
      </c>
    </row>
    <row r="38" spans="1:10" x14ac:dyDescent="0.15">
      <c r="A38" s="5" t="s">
        <v>472</v>
      </c>
      <c r="B38" s="6" t="s">
        <v>473</v>
      </c>
      <c r="C38" s="8">
        <v>2</v>
      </c>
      <c r="D38" s="8">
        <v>47510.7235</v>
      </c>
      <c r="E38" s="8">
        <v>33532.120000000003</v>
      </c>
      <c r="F38" s="8">
        <v>13508.2</v>
      </c>
      <c r="G38" s="8">
        <v>470.40350000000001</v>
      </c>
      <c r="H38" s="8"/>
      <c r="I38" s="8">
        <v>1</v>
      </c>
      <c r="J38" s="8">
        <v>1140257.3600000001</v>
      </c>
    </row>
    <row r="39" spans="1:10" x14ac:dyDescent="0.15">
      <c r="A39" s="5" t="s">
        <v>474</v>
      </c>
      <c r="B39" s="6" t="s">
        <v>455</v>
      </c>
      <c r="C39" s="8">
        <v>1</v>
      </c>
      <c r="D39" s="8">
        <v>75155.554000000004</v>
      </c>
      <c r="E39" s="8">
        <v>53043.29</v>
      </c>
      <c r="F39" s="8">
        <v>21368.15</v>
      </c>
      <c r="G39" s="8">
        <v>744.11400000000003</v>
      </c>
      <c r="H39" s="8"/>
      <c r="I39" s="8">
        <v>1</v>
      </c>
      <c r="J39" s="8">
        <v>901866.65</v>
      </c>
    </row>
    <row r="40" spans="1:10" x14ac:dyDescent="0.15">
      <c r="A40" s="5" t="s">
        <v>475</v>
      </c>
      <c r="B40" s="6" t="s">
        <v>455</v>
      </c>
      <c r="C40" s="8">
        <v>2</v>
      </c>
      <c r="D40" s="8">
        <v>75155.554499999998</v>
      </c>
      <c r="E40" s="8">
        <v>53043.29</v>
      </c>
      <c r="F40" s="8">
        <v>21368.15</v>
      </c>
      <c r="G40" s="8">
        <v>744.11450000000002</v>
      </c>
      <c r="H40" s="8"/>
      <c r="I40" s="8">
        <v>1</v>
      </c>
      <c r="J40" s="8">
        <v>1803733.31</v>
      </c>
    </row>
    <row r="41" spans="1:10" x14ac:dyDescent="0.15">
      <c r="A41" s="5" t="s">
        <v>476</v>
      </c>
      <c r="B41" s="6" t="s">
        <v>477</v>
      </c>
      <c r="C41" s="8">
        <v>2</v>
      </c>
      <c r="D41" s="8">
        <v>43174.995000000003</v>
      </c>
      <c r="E41" s="8">
        <v>31746.32</v>
      </c>
      <c r="F41" s="8">
        <v>11001.2</v>
      </c>
      <c r="G41" s="8">
        <v>427.47500000000002</v>
      </c>
      <c r="H41" s="8"/>
      <c r="I41" s="8">
        <v>1</v>
      </c>
      <c r="J41" s="8">
        <v>1036199.88</v>
      </c>
    </row>
    <row r="42" spans="1:10" ht="21" x14ac:dyDescent="0.15">
      <c r="A42" s="5" t="s">
        <v>478</v>
      </c>
      <c r="B42" s="6" t="s">
        <v>479</v>
      </c>
      <c r="C42" s="8">
        <v>1</v>
      </c>
      <c r="D42" s="8">
        <v>80059.679999999993</v>
      </c>
      <c r="E42" s="8">
        <v>56757.11</v>
      </c>
      <c r="F42" s="8">
        <v>22509.9</v>
      </c>
      <c r="G42" s="8">
        <v>792.67</v>
      </c>
      <c r="H42" s="8"/>
      <c r="I42" s="8">
        <v>1</v>
      </c>
      <c r="J42" s="8">
        <v>960716.16</v>
      </c>
    </row>
    <row r="43" spans="1:10" x14ac:dyDescent="0.15">
      <c r="A43" s="5" t="s">
        <v>480</v>
      </c>
      <c r="B43" s="6" t="s">
        <v>481</v>
      </c>
      <c r="C43" s="8">
        <v>0.5</v>
      </c>
      <c r="D43" s="8">
        <v>64068.652999999998</v>
      </c>
      <c r="E43" s="8">
        <v>45420.51</v>
      </c>
      <c r="F43" s="8">
        <v>18013.8</v>
      </c>
      <c r="G43" s="8">
        <v>634.34299999999996</v>
      </c>
      <c r="H43" s="8"/>
      <c r="I43" s="8">
        <v>1</v>
      </c>
      <c r="J43" s="8">
        <v>384411.92</v>
      </c>
    </row>
    <row r="44" spans="1:10" x14ac:dyDescent="0.15">
      <c r="A44" s="5" t="s">
        <v>482</v>
      </c>
      <c r="B44" s="6" t="s">
        <v>481</v>
      </c>
      <c r="C44" s="8">
        <v>1</v>
      </c>
      <c r="D44" s="8">
        <v>64068.652999999998</v>
      </c>
      <c r="E44" s="8">
        <v>45420.51</v>
      </c>
      <c r="F44" s="8">
        <v>18013.8</v>
      </c>
      <c r="G44" s="8">
        <v>634.34299999999996</v>
      </c>
      <c r="H44" s="8"/>
      <c r="I44" s="8">
        <v>1</v>
      </c>
      <c r="J44" s="8">
        <v>768823.84</v>
      </c>
    </row>
    <row r="45" spans="1:10" x14ac:dyDescent="0.15">
      <c r="A45" s="5" t="s">
        <v>483</v>
      </c>
      <c r="B45" s="6" t="s">
        <v>484</v>
      </c>
      <c r="C45" s="8">
        <v>4</v>
      </c>
      <c r="D45" s="8">
        <v>65285.107499999998</v>
      </c>
      <c r="E45" s="8">
        <v>46393.919999999998</v>
      </c>
      <c r="F45" s="8">
        <v>18244.8</v>
      </c>
      <c r="G45" s="8">
        <v>646.38750000000005</v>
      </c>
      <c r="H45" s="8"/>
      <c r="I45" s="8">
        <v>1</v>
      </c>
      <c r="J45" s="8">
        <v>3133685.16</v>
      </c>
    </row>
    <row r="46" spans="1:10" x14ac:dyDescent="0.15">
      <c r="A46" s="5" t="s">
        <v>485</v>
      </c>
      <c r="B46" s="6" t="s">
        <v>484</v>
      </c>
      <c r="C46" s="8">
        <v>2</v>
      </c>
      <c r="D46" s="8">
        <v>62652.643499999998</v>
      </c>
      <c r="E46" s="8">
        <v>43787.519999999997</v>
      </c>
      <c r="F46" s="8">
        <v>18244.8</v>
      </c>
      <c r="G46" s="8">
        <v>620.32349999999997</v>
      </c>
      <c r="H46" s="8"/>
      <c r="I46" s="8">
        <v>1</v>
      </c>
      <c r="J46" s="8">
        <v>1503663.44</v>
      </c>
    </row>
    <row r="47" spans="1:10" x14ac:dyDescent="0.15">
      <c r="A47" s="5" t="s">
        <v>486</v>
      </c>
      <c r="B47" s="6" t="s">
        <v>484</v>
      </c>
      <c r="C47" s="8">
        <v>2</v>
      </c>
      <c r="D47" s="8">
        <v>49439.743000000002</v>
      </c>
      <c r="E47" s="8">
        <v>35133.64</v>
      </c>
      <c r="F47" s="8">
        <v>13816.6</v>
      </c>
      <c r="G47" s="8">
        <v>489.50299999999999</v>
      </c>
      <c r="H47" s="8"/>
      <c r="I47" s="8">
        <v>1</v>
      </c>
      <c r="J47" s="8">
        <v>1186553.83</v>
      </c>
    </row>
    <row r="48" spans="1:10" x14ac:dyDescent="0.15">
      <c r="A48" s="5" t="s">
        <v>487</v>
      </c>
      <c r="B48" s="6" t="s">
        <v>484</v>
      </c>
      <c r="C48" s="8">
        <v>1</v>
      </c>
      <c r="D48" s="8">
        <v>50758.065000000002</v>
      </c>
      <c r="E48" s="8">
        <v>36438.910000000003</v>
      </c>
      <c r="F48" s="8">
        <v>13816.6</v>
      </c>
      <c r="G48" s="8">
        <v>502.55500000000001</v>
      </c>
      <c r="H48" s="8"/>
      <c r="I48" s="8">
        <v>1</v>
      </c>
      <c r="J48" s="8">
        <v>609096.78</v>
      </c>
    </row>
    <row r="49" spans="1:10" x14ac:dyDescent="0.15">
      <c r="A49" s="5" t="s">
        <v>488</v>
      </c>
      <c r="B49" s="6" t="s">
        <v>484</v>
      </c>
      <c r="C49" s="8">
        <v>1</v>
      </c>
      <c r="D49" s="8">
        <v>59125.237999999998</v>
      </c>
      <c r="E49" s="8">
        <v>43474.44</v>
      </c>
      <c r="F49" s="8">
        <v>15065.4</v>
      </c>
      <c r="G49" s="8">
        <v>585.39800000000002</v>
      </c>
      <c r="H49" s="8"/>
      <c r="I49" s="8">
        <v>1</v>
      </c>
      <c r="J49" s="8">
        <v>709502.86</v>
      </c>
    </row>
    <row r="50" spans="1:10" ht="21" x14ac:dyDescent="0.15">
      <c r="A50" s="5" t="s">
        <v>489</v>
      </c>
      <c r="B50" s="6" t="s">
        <v>490</v>
      </c>
      <c r="C50" s="8">
        <v>1</v>
      </c>
      <c r="D50" s="8">
        <v>34359.230000000003</v>
      </c>
      <c r="E50" s="8">
        <v>25264.14</v>
      </c>
      <c r="F50" s="8">
        <v>8754.9</v>
      </c>
      <c r="G50" s="8">
        <v>340.19</v>
      </c>
      <c r="H50" s="8"/>
      <c r="I50" s="8">
        <v>1</v>
      </c>
      <c r="J50" s="8">
        <v>412310.76</v>
      </c>
    </row>
    <row r="51" spans="1:10" x14ac:dyDescent="0.15">
      <c r="A51" s="5" t="s">
        <v>491</v>
      </c>
      <c r="B51" s="6" t="s">
        <v>492</v>
      </c>
      <c r="C51" s="8">
        <v>1</v>
      </c>
      <c r="D51" s="8">
        <v>34359.230000000003</v>
      </c>
      <c r="E51" s="8">
        <v>25264.14</v>
      </c>
      <c r="F51" s="8">
        <v>8754.9</v>
      </c>
      <c r="G51" s="8">
        <v>340.19</v>
      </c>
      <c r="H51" s="8"/>
      <c r="I51" s="8">
        <v>1</v>
      </c>
      <c r="J51" s="8">
        <v>412310.76</v>
      </c>
    </row>
    <row r="52" spans="1:10" ht="21" x14ac:dyDescent="0.15">
      <c r="A52" s="5" t="s">
        <v>493</v>
      </c>
      <c r="B52" s="6" t="s">
        <v>494</v>
      </c>
      <c r="C52" s="8">
        <v>1</v>
      </c>
      <c r="D52" s="8">
        <v>34359.230000000003</v>
      </c>
      <c r="E52" s="8">
        <v>25264.14</v>
      </c>
      <c r="F52" s="8">
        <v>8754.9</v>
      </c>
      <c r="G52" s="8">
        <v>340.19</v>
      </c>
      <c r="H52" s="8"/>
      <c r="I52" s="8">
        <v>1</v>
      </c>
      <c r="J52" s="8">
        <v>412310.76</v>
      </c>
    </row>
    <row r="53" spans="1:10" x14ac:dyDescent="0.15">
      <c r="A53" s="5" t="s">
        <v>495</v>
      </c>
      <c r="B53" s="6" t="s">
        <v>496</v>
      </c>
      <c r="C53" s="8">
        <v>12</v>
      </c>
      <c r="D53" s="8">
        <v>33798.841999999997</v>
      </c>
      <c r="E53" s="8">
        <v>25428.2</v>
      </c>
      <c r="F53" s="8">
        <v>8036</v>
      </c>
      <c r="G53" s="8">
        <v>334.642</v>
      </c>
      <c r="H53" s="8"/>
      <c r="I53" s="8">
        <v>1</v>
      </c>
      <c r="J53" s="8">
        <v>4867033.25</v>
      </c>
    </row>
    <row r="54" spans="1:10" ht="21" x14ac:dyDescent="0.15">
      <c r="A54" s="5" t="s">
        <v>497</v>
      </c>
      <c r="B54" s="6" t="s">
        <v>498</v>
      </c>
      <c r="C54" s="8">
        <v>1</v>
      </c>
      <c r="D54" s="8">
        <v>36953.273999999998</v>
      </c>
      <c r="E54" s="8">
        <v>21522</v>
      </c>
      <c r="F54" s="8">
        <v>15065.4</v>
      </c>
      <c r="G54" s="8">
        <v>365.87400000000002</v>
      </c>
      <c r="H54" s="8"/>
      <c r="I54" s="8">
        <v>1</v>
      </c>
      <c r="J54" s="8">
        <v>443439.29</v>
      </c>
    </row>
    <row r="55" spans="1:10" ht="21" x14ac:dyDescent="0.15">
      <c r="A55" s="5" t="s">
        <v>499</v>
      </c>
      <c r="B55" s="6" t="s">
        <v>500</v>
      </c>
      <c r="C55" s="8">
        <v>1</v>
      </c>
      <c r="D55" s="8">
        <v>34359.230000000003</v>
      </c>
      <c r="E55" s="8">
        <v>25264.14</v>
      </c>
      <c r="F55" s="8">
        <v>8754.9</v>
      </c>
      <c r="G55" s="8">
        <v>340.19</v>
      </c>
      <c r="H55" s="8"/>
      <c r="I55" s="8">
        <v>1</v>
      </c>
      <c r="J55" s="8">
        <v>412310.76</v>
      </c>
    </row>
    <row r="56" spans="1:10" x14ac:dyDescent="0.15">
      <c r="A56" s="5" t="s">
        <v>501</v>
      </c>
      <c r="B56" s="6" t="s">
        <v>502</v>
      </c>
      <c r="C56" s="8">
        <v>1</v>
      </c>
      <c r="D56" s="8">
        <v>42790.387499999997</v>
      </c>
      <c r="E56" s="8">
        <v>31463.52</v>
      </c>
      <c r="F56" s="8">
        <v>10903.2</v>
      </c>
      <c r="G56" s="8">
        <v>423.66750000000002</v>
      </c>
      <c r="H56" s="8"/>
      <c r="I56" s="8">
        <v>1</v>
      </c>
      <c r="J56" s="8">
        <v>513484.65</v>
      </c>
    </row>
    <row r="57" spans="1:10" ht="21" x14ac:dyDescent="0.15">
      <c r="A57" s="5" t="s">
        <v>503</v>
      </c>
      <c r="B57" s="6" t="s">
        <v>504</v>
      </c>
      <c r="C57" s="8">
        <v>2</v>
      </c>
      <c r="D57" s="8">
        <v>42790.387000000002</v>
      </c>
      <c r="E57" s="8">
        <v>31463.52</v>
      </c>
      <c r="F57" s="8">
        <v>10903.2</v>
      </c>
      <c r="G57" s="8">
        <v>423.66699999999997</v>
      </c>
      <c r="H57" s="8"/>
      <c r="I57" s="8">
        <v>1</v>
      </c>
      <c r="J57" s="8">
        <v>1026969.29</v>
      </c>
    </row>
    <row r="58" spans="1:10" ht="21" x14ac:dyDescent="0.15">
      <c r="A58" s="5" t="s">
        <v>505</v>
      </c>
      <c r="B58" s="6" t="s">
        <v>506</v>
      </c>
      <c r="C58" s="8">
        <v>2</v>
      </c>
      <c r="D58" s="8">
        <v>42790.387000000002</v>
      </c>
      <c r="E58" s="8">
        <v>31463.52</v>
      </c>
      <c r="F58" s="8">
        <v>10903.2</v>
      </c>
      <c r="G58" s="8">
        <v>423.66699999999997</v>
      </c>
      <c r="H58" s="8"/>
      <c r="I58" s="8">
        <v>1</v>
      </c>
      <c r="J58" s="8">
        <v>1026969.29</v>
      </c>
    </row>
    <row r="59" spans="1:10" x14ac:dyDescent="0.15">
      <c r="A59" s="5" t="s">
        <v>507</v>
      </c>
      <c r="B59" s="6" t="s">
        <v>508</v>
      </c>
      <c r="C59" s="8">
        <v>1</v>
      </c>
      <c r="D59" s="8">
        <v>50111.675000000003</v>
      </c>
      <c r="E59" s="8">
        <v>36846.82</v>
      </c>
      <c r="F59" s="8">
        <v>12768.7</v>
      </c>
      <c r="G59" s="8">
        <v>496.15499999999997</v>
      </c>
      <c r="H59" s="8"/>
      <c r="I59" s="8">
        <v>1</v>
      </c>
      <c r="J59" s="8">
        <v>601340.1</v>
      </c>
    </row>
    <row r="60" spans="1:10" ht="21" x14ac:dyDescent="0.15">
      <c r="A60" s="5" t="s">
        <v>509</v>
      </c>
      <c r="B60" s="6" t="s">
        <v>510</v>
      </c>
      <c r="C60" s="8">
        <v>1</v>
      </c>
      <c r="D60" s="8">
        <v>42790.387499999997</v>
      </c>
      <c r="E60" s="8">
        <v>31463.52</v>
      </c>
      <c r="F60" s="8">
        <v>10903.2</v>
      </c>
      <c r="G60" s="8">
        <v>423.66750000000002</v>
      </c>
      <c r="H60" s="8"/>
      <c r="I60" s="8">
        <v>1</v>
      </c>
      <c r="J60" s="8">
        <v>513484.65</v>
      </c>
    </row>
    <row r="61" spans="1:10" ht="21" x14ac:dyDescent="0.15">
      <c r="A61" s="5" t="s">
        <v>511</v>
      </c>
      <c r="B61" s="6" t="s">
        <v>512</v>
      </c>
      <c r="C61" s="8">
        <v>1</v>
      </c>
      <c r="D61" s="8">
        <v>34359.230000000003</v>
      </c>
      <c r="E61" s="8">
        <v>25264.14</v>
      </c>
      <c r="F61" s="8">
        <v>8754.9</v>
      </c>
      <c r="G61" s="8">
        <v>340.19</v>
      </c>
      <c r="H61" s="8"/>
      <c r="I61" s="8">
        <v>1</v>
      </c>
      <c r="J61" s="8">
        <v>412310.76</v>
      </c>
    </row>
    <row r="62" spans="1:10" ht="21" x14ac:dyDescent="0.15">
      <c r="A62" s="5" t="s">
        <v>513</v>
      </c>
      <c r="B62" s="6" t="s">
        <v>514</v>
      </c>
      <c r="C62" s="8">
        <v>2</v>
      </c>
      <c r="D62" s="8">
        <v>26282.462500000001</v>
      </c>
      <c r="E62" s="8">
        <v>19325.34</v>
      </c>
      <c r="F62" s="8">
        <v>6696.9</v>
      </c>
      <c r="G62" s="8">
        <v>260.22250000000003</v>
      </c>
      <c r="H62" s="8"/>
      <c r="I62" s="8">
        <v>1</v>
      </c>
      <c r="J62" s="8">
        <v>630779.1</v>
      </c>
    </row>
    <row r="63" spans="1:10" x14ac:dyDescent="0.15">
      <c r="A63" s="5" t="s">
        <v>515</v>
      </c>
      <c r="B63" s="6" t="s">
        <v>516</v>
      </c>
      <c r="C63" s="8">
        <v>1</v>
      </c>
      <c r="D63" s="8">
        <v>26282.462500000001</v>
      </c>
      <c r="E63" s="8">
        <v>19325.34</v>
      </c>
      <c r="F63" s="8">
        <v>6696.9</v>
      </c>
      <c r="G63" s="8">
        <v>260.22250000000003</v>
      </c>
      <c r="H63" s="8"/>
      <c r="I63" s="8">
        <v>1</v>
      </c>
      <c r="J63" s="8">
        <v>315389.55</v>
      </c>
    </row>
    <row r="64" spans="1:10" x14ac:dyDescent="0.15">
      <c r="A64" s="5" t="s">
        <v>517</v>
      </c>
      <c r="B64" s="6" t="s">
        <v>518</v>
      </c>
      <c r="C64" s="8">
        <v>1</v>
      </c>
      <c r="D64" s="8">
        <v>32872.995799999997</v>
      </c>
      <c r="E64" s="8">
        <v>24171.32</v>
      </c>
      <c r="F64" s="8">
        <v>8376.2000000000007</v>
      </c>
      <c r="G64" s="8">
        <v>325.47579999999999</v>
      </c>
      <c r="H64" s="8"/>
      <c r="I64" s="8">
        <v>1</v>
      </c>
      <c r="J64" s="8">
        <v>394475.95</v>
      </c>
    </row>
    <row r="65" spans="1:10" ht="21" x14ac:dyDescent="0.15">
      <c r="A65" s="5" t="s">
        <v>519</v>
      </c>
      <c r="B65" s="6" t="s">
        <v>520</v>
      </c>
      <c r="C65" s="8">
        <v>1</v>
      </c>
      <c r="D65" s="8">
        <v>26282.46</v>
      </c>
      <c r="E65" s="8">
        <v>19325.34</v>
      </c>
      <c r="F65" s="8">
        <v>6696.9</v>
      </c>
      <c r="G65" s="8">
        <v>260.22000000000003</v>
      </c>
      <c r="H65" s="8"/>
      <c r="I65" s="8">
        <v>1</v>
      </c>
      <c r="J65" s="8">
        <v>315389.52</v>
      </c>
    </row>
    <row r="66" spans="1:10" ht="21" x14ac:dyDescent="0.15">
      <c r="A66" s="5" t="s">
        <v>521</v>
      </c>
      <c r="B66" s="6" t="s">
        <v>522</v>
      </c>
      <c r="C66" s="8">
        <v>2</v>
      </c>
      <c r="D66" s="8">
        <v>28732.964499999998</v>
      </c>
      <c r="E66" s="8">
        <v>21127.18</v>
      </c>
      <c r="F66" s="8">
        <v>7321.3</v>
      </c>
      <c r="G66" s="8">
        <v>284.48450000000003</v>
      </c>
      <c r="H66" s="8"/>
      <c r="I66" s="8">
        <v>1</v>
      </c>
      <c r="J66" s="8">
        <v>689591.15</v>
      </c>
    </row>
    <row r="67" spans="1:10" ht="21" x14ac:dyDescent="0.15">
      <c r="A67" s="5" t="s">
        <v>523</v>
      </c>
      <c r="B67" s="6" t="s">
        <v>524</v>
      </c>
      <c r="C67" s="8">
        <v>15</v>
      </c>
      <c r="D67" s="8">
        <v>21948.229200000002</v>
      </c>
      <c r="E67" s="8">
        <v>16336.72</v>
      </c>
      <c r="F67" s="8">
        <v>5394.2</v>
      </c>
      <c r="G67" s="8">
        <v>217.3092</v>
      </c>
      <c r="H67" s="8"/>
      <c r="I67" s="8">
        <v>1</v>
      </c>
      <c r="J67" s="8">
        <v>3950681.26</v>
      </c>
    </row>
    <row r="68" spans="1:10" ht="21" x14ac:dyDescent="0.15">
      <c r="A68" s="5" t="s">
        <v>525</v>
      </c>
      <c r="B68" s="6" t="s">
        <v>526</v>
      </c>
      <c r="C68" s="8">
        <v>3.5</v>
      </c>
      <c r="D68" s="8">
        <v>21169.922999999999</v>
      </c>
      <c r="E68" s="8">
        <v>15566.12</v>
      </c>
      <c r="F68" s="8">
        <v>5394.2</v>
      </c>
      <c r="G68" s="8">
        <v>209.60300000000001</v>
      </c>
      <c r="H68" s="8"/>
      <c r="I68" s="8">
        <v>1</v>
      </c>
      <c r="J68" s="8">
        <v>889136.77</v>
      </c>
    </row>
    <row r="69" spans="1:10" ht="21" x14ac:dyDescent="0.15">
      <c r="A69" s="5" t="s">
        <v>527</v>
      </c>
      <c r="B69" s="6" t="s">
        <v>528</v>
      </c>
      <c r="C69" s="8">
        <v>2</v>
      </c>
      <c r="D69" s="8">
        <v>21169.922999999999</v>
      </c>
      <c r="E69" s="8">
        <v>15566.12</v>
      </c>
      <c r="F69" s="8">
        <v>5394.2</v>
      </c>
      <c r="G69" s="8">
        <v>209.60300000000001</v>
      </c>
      <c r="H69" s="8"/>
      <c r="I69" s="8">
        <v>1</v>
      </c>
      <c r="J69" s="8">
        <v>508078.15</v>
      </c>
    </row>
    <row r="70" spans="1:10" x14ac:dyDescent="0.15">
      <c r="A70" s="5" t="s">
        <v>529</v>
      </c>
      <c r="B70" s="6" t="s">
        <v>530</v>
      </c>
      <c r="C70" s="8">
        <v>2</v>
      </c>
      <c r="D70" s="8">
        <v>21169.922999999999</v>
      </c>
      <c r="E70" s="8">
        <v>15566.12</v>
      </c>
      <c r="F70" s="8">
        <v>5394.2</v>
      </c>
      <c r="G70" s="8">
        <v>209.60300000000001</v>
      </c>
      <c r="H70" s="8"/>
      <c r="I70" s="8">
        <v>1</v>
      </c>
      <c r="J70" s="8">
        <v>508078.15</v>
      </c>
    </row>
    <row r="71" spans="1:10" x14ac:dyDescent="0.15">
      <c r="A71" s="5" t="s">
        <v>531</v>
      </c>
      <c r="B71" s="6" t="s">
        <v>532</v>
      </c>
      <c r="C71" s="8">
        <v>1</v>
      </c>
      <c r="D71" s="8">
        <v>22040.787</v>
      </c>
      <c r="E71" s="8">
        <v>16206.46</v>
      </c>
      <c r="F71" s="8">
        <v>5616.1</v>
      </c>
      <c r="G71" s="8">
        <v>218.227</v>
      </c>
      <c r="H71" s="8"/>
      <c r="I71" s="8">
        <v>1</v>
      </c>
      <c r="J71" s="8">
        <v>264489.44</v>
      </c>
    </row>
    <row r="72" spans="1:10" x14ac:dyDescent="0.15">
      <c r="A72" s="5" t="s">
        <v>533</v>
      </c>
      <c r="B72" s="6" t="s">
        <v>534</v>
      </c>
      <c r="C72" s="8">
        <v>2</v>
      </c>
      <c r="D72" s="8">
        <v>22851.483</v>
      </c>
      <c r="E72" s="8">
        <v>17009.13</v>
      </c>
      <c r="F72" s="8">
        <v>5616.1</v>
      </c>
      <c r="G72" s="8">
        <v>226.25299999999999</v>
      </c>
      <c r="H72" s="8"/>
      <c r="I72" s="8">
        <v>1</v>
      </c>
      <c r="J72" s="8">
        <v>548435.59</v>
      </c>
    </row>
    <row r="73" spans="1:10" ht="21" x14ac:dyDescent="0.15">
      <c r="A73" s="5" t="s">
        <v>535</v>
      </c>
      <c r="B73" s="6" t="s">
        <v>536</v>
      </c>
      <c r="C73" s="8">
        <v>2</v>
      </c>
      <c r="D73" s="8">
        <v>22040.785</v>
      </c>
      <c r="E73" s="8">
        <v>16206.46</v>
      </c>
      <c r="F73" s="8">
        <v>5616.1</v>
      </c>
      <c r="G73" s="8">
        <v>218.22499999999999</v>
      </c>
      <c r="H73" s="8"/>
      <c r="I73" s="8">
        <v>1</v>
      </c>
      <c r="J73" s="8">
        <v>528978.84</v>
      </c>
    </row>
    <row r="74" spans="1:10" x14ac:dyDescent="0.15">
      <c r="A74" s="5" t="s">
        <v>537</v>
      </c>
      <c r="B74" s="6" t="s">
        <v>538</v>
      </c>
      <c r="C74" s="8">
        <v>2</v>
      </c>
      <c r="D74" s="8">
        <v>22040.785</v>
      </c>
      <c r="E74" s="8">
        <v>16206.46</v>
      </c>
      <c r="F74" s="8">
        <v>5616.1</v>
      </c>
      <c r="G74" s="8">
        <v>218.22499999999999</v>
      </c>
      <c r="H74" s="8"/>
      <c r="I74" s="8">
        <v>1</v>
      </c>
      <c r="J74" s="8">
        <v>528978.84</v>
      </c>
    </row>
    <row r="75" spans="1:10" ht="21" x14ac:dyDescent="0.15">
      <c r="A75" s="5" t="s">
        <v>539</v>
      </c>
      <c r="B75" s="6" t="s">
        <v>540</v>
      </c>
      <c r="C75" s="8">
        <v>5</v>
      </c>
      <c r="D75" s="8">
        <v>23145.16</v>
      </c>
      <c r="E75" s="8">
        <v>17018.5</v>
      </c>
      <c r="F75" s="8">
        <v>5897.5</v>
      </c>
      <c r="G75" s="8">
        <v>229.16</v>
      </c>
      <c r="H75" s="8"/>
      <c r="I75" s="8">
        <v>1</v>
      </c>
      <c r="J75" s="8">
        <v>1388709.6</v>
      </c>
    </row>
    <row r="76" spans="1:10" x14ac:dyDescent="0.15">
      <c r="A76" s="5" t="s">
        <v>541</v>
      </c>
      <c r="B76" s="6" t="s">
        <v>542</v>
      </c>
      <c r="C76" s="8">
        <v>1</v>
      </c>
      <c r="D76" s="8">
        <v>24197.338</v>
      </c>
      <c r="E76" s="8">
        <v>17792.16</v>
      </c>
      <c r="F76" s="8">
        <v>6165.6</v>
      </c>
      <c r="G76" s="8">
        <v>239.578</v>
      </c>
      <c r="H76" s="8"/>
      <c r="I76" s="8">
        <v>1</v>
      </c>
      <c r="J76" s="8">
        <v>290368.06</v>
      </c>
    </row>
    <row r="77" spans="1:10" ht="21" x14ac:dyDescent="0.15">
      <c r="A77" s="5" t="s">
        <v>543</v>
      </c>
      <c r="B77" s="6" t="s">
        <v>544</v>
      </c>
      <c r="C77" s="8">
        <v>1</v>
      </c>
      <c r="D77" s="8">
        <v>26950.03</v>
      </c>
      <c r="E77" s="8">
        <v>19816.2</v>
      </c>
      <c r="F77" s="8">
        <v>6867</v>
      </c>
      <c r="G77" s="8">
        <v>266.83</v>
      </c>
      <c r="H77" s="8"/>
      <c r="I77" s="8">
        <v>1</v>
      </c>
      <c r="J77" s="8">
        <v>323400.36</v>
      </c>
    </row>
    <row r="78" spans="1:10" x14ac:dyDescent="0.15">
      <c r="A78" s="5" t="s">
        <v>545</v>
      </c>
      <c r="B78" s="6" t="s">
        <v>542</v>
      </c>
      <c r="C78" s="8">
        <v>2</v>
      </c>
      <c r="D78" s="8">
        <v>27691.776000000002</v>
      </c>
      <c r="E78" s="8">
        <v>20361.599999999999</v>
      </c>
      <c r="F78" s="8">
        <v>7056</v>
      </c>
      <c r="G78" s="8">
        <v>274.17599999999999</v>
      </c>
      <c r="H78" s="8"/>
      <c r="I78" s="8">
        <v>1</v>
      </c>
      <c r="J78" s="8">
        <v>664602.62</v>
      </c>
    </row>
    <row r="79" spans="1:10" x14ac:dyDescent="0.15">
      <c r="A79" s="5" t="s">
        <v>546</v>
      </c>
      <c r="B79" s="6" t="s">
        <v>547</v>
      </c>
      <c r="C79" s="8">
        <v>1</v>
      </c>
      <c r="D79" s="8">
        <v>26950.03</v>
      </c>
      <c r="E79" s="8">
        <v>19816.2</v>
      </c>
      <c r="F79" s="8">
        <v>6867</v>
      </c>
      <c r="G79" s="8">
        <v>266.83</v>
      </c>
      <c r="H79" s="8"/>
      <c r="I79" s="8">
        <v>1</v>
      </c>
      <c r="J79" s="8">
        <v>323400.36</v>
      </c>
    </row>
    <row r="80" spans="1:10" x14ac:dyDescent="0.15">
      <c r="A80" s="5" t="s">
        <v>548</v>
      </c>
      <c r="B80" s="6" t="s">
        <v>549</v>
      </c>
      <c r="C80" s="8">
        <v>4</v>
      </c>
      <c r="D80" s="8">
        <v>15123.335999999999</v>
      </c>
      <c r="E80" s="8">
        <v>8808</v>
      </c>
      <c r="F80" s="8">
        <v>6165</v>
      </c>
      <c r="G80" s="8">
        <v>150.33600000000001</v>
      </c>
      <c r="H80" s="8"/>
      <c r="I80" s="8">
        <v>1</v>
      </c>
      <c r="J80" s="8">
        <v>725920.13</v>
      </c>
    </row>
    <row r="81" spans="1:10" x14ac:dyDescent="0.15">
      <c r="A81" s="5" t="s">
        <v>550</v>
      </c>
      <c r="B81" s="6" t="s">
        <v>551</v>
      </c>
      <c r="C81" s="8">
        <v>2</v>
      </c>
      <c r="D81" s="8">
        <v>26950.032500000001</v>
      </c>
      <c r="E81" s="8">
        <v>19816.2</v>
      </c>
      <c r="F81" s="8">
        <v>6867</v>
      </c>
      <c r="G81" s="8">
        <v>266.83249999999998</v>
      </c>
      <c r="H81" s="8"/>
      <c r="I81" s="8">
        <v>1</v>
      </c>
      <c r="J81" s="8">
        <v>646800.78</v>
      </c>
    </row>
    <row r="82" spans="1:10" x14ac:dyDescent="0.15">
      <c r="A82" s="5" t="s">
        <v>552</v>
      </c>
      <c r="B82" s="6" t="s">
        <v>553</v>
      </c>
      <c r="C82" s="8">
        <v>4</v>
      </c>
      <c r="D82" s="8">
        <v>26950.031999999999</v>
      </c>
      <c r="E82" s="8">
        <v>19816.2</v>
      </c>
      <c r="F82" s="8">
        <v>6867</v>
      </c>
      <c r="G82" s="8">
        <v>266.83199999999999</v>
      </c>
      <c r="H82" s="8"/>
      <c r="I82" s="8">
        <v>1</v>
      </c>
      <c r="J82" s="8">
        <v>1293601.54</v>
      </c>
    </row>
    <row r="83" spans="1:10" ht="21" x14ac:dyDescent="0.15">
      <c r="A83" s="5" t="s">
        <v>554</v>
      </c>
      <c r="B83" s="6" t="s">
        <v>555</v>
      </c>
      <c r="C83" s="8">
        <v>3.5</v>
      </c>
      <c r="D83" s="8">
        <v>27691.776000000002</v>
      </c>
      <c r="E83" s="8">
        <v>20361.599999999999</v>
      </c>
      <c r="F83" s="8">
        <v>7056</v>
      </c>
      <c r="G83" s="8">
        <v>274.17599999999999</v>
      </c>
      <c r="H83" s="8"/>
      <c r="I83" s="8">
        <v>1</v>
      </c>
      <c r="J83" s="8">
        <v>1163054.5900000001</v>
      </c>
    </row>
    <row r="84" spans="1:10" ht="24.95" customHeight="1" x14ac:dyDescent="0.15">
      <c r="A84" s="24" t="s">
        <v>556</v>
      </c>
      <c r="B84" s="24"/>
      <c r="C84" s="10" t="s">
        <v>557</v>
      </c>
      <c r="D84" s="10">
        <f>SUBTOTAL(9,D12:D83)</f>
        <v>2816682.2004699996</v>
      </c>
      <c r="E84" s="10" t="s">
        <v>557</v>
      </c>
      <c r="F84" s="10" t="s">
        <v>557</v>
      </c>
      <c r="G84" s="10" t="s">
        <v>557</v>
      </c>
      <c r="H84" s="10" t="s">
        <v>557</v>
      </c>
      <c r="I84" s="10" t="s">
        <v>557</v>
      </c>
      <c r="J84" s="10">
        <f>SUBTOTAL(9,J12:J83)</f>
        <v>86463385.120000005</v>
      </c>
    </row>
    <row r="85" spans="1:10" ht="24.95" customHeight="1" x14ac:dyDescent="0.15"/>
    <row r="86" spans="1:10" ht="24.95" customHeight="1" x14ac:dyDescent="0.15">
      <c r="A86" s="22" t="s">
        <v>424</v>
      </c>
      <c r="B86" s="22"/>
      <c r="C86" s="23" t="s">
        <v>137</v>
      </c>
      <c r="D86" s="23"/>
      <c r="E86" s="23"/>
      <c r="F86" s="23"/>
      <c r="G86" s="23"/>
      <c r="H86" s="23"/>
      <c r="I86" s="23"/>
      <c r="J86" s="23"/>
    </row>
    <row r="87" spans="1:10" ht="24.95" customHeight="1" x14ac:dyDescent="0.15">
      <c r="A87" s="22" t="s">
        <v>425</v>
      </c>
      <c r="B87" s="22"/>
      <c r="C87" s="23" t="s">
        <v>558</v>
      </c>
      <c r="D87" s="23"/>
      <c r="E87" s="23"/>
      <c r="F87" s="23"/>
      <c r="G87" s="23"/>
      <c r="H87" s="23"/>
      <c r="I87" s="23"/>
      <c r="J87" s="23"/>
    </row>
    <row r="88" spans="1:10" ht="24.95" customHeight="1" x14ac:dyDescent="0.15">
      <c r="A88" s="22" t="s">
        <v>427</v>
      </c>
      <c r="B88" s="22"/>
      <c r="C88" s="23" t="s">
        <v>399</v>
      </c>
      <c r="D88" s="23"/>
      <c r="E88" s="23"/>
      <c r="F88" s="23"/>
      <c r="G88" s="23"/>
      <c r="H88" s="23"/>
      <c r="I88" s="23"/>
      <c r="J88" s="23"/>
    </row>
    <row r="89" spans="1:10" ht="24.95" customHeight="1" x14ac:dyDescent="0.15">
      <c r="A89" s="15" t="s">
        <v>428</v>
      </c>
      <c r="B89" s="15"/>
      <c r="C89" s="15"/>
      <c r="D89" s="15"/>
      <c r="E89" s="15"/>
      <c r="F89" s="15"/>
      <c r="G89" s="15"/>
      <c r="H89" s="15"/>
      <c r="I89" s="15"/>
      <c r="J89" s="15"/>
    </row>
    <row r="90" spans="1:10" ht="24.95" customHeight="1" x14ac:dyDescent="0.15"/>
    <row r="91" spans="1:10" ht="50.1" customHeight="1" x14ac:dyDescent="0.15">
      <c r="A91" s="20" t="s">
        <v>336</v>
      </c>
      <c r="B91" s="20" t="s">
        <v>429</v>
      </c>
      <c r="C91" s="20" t="s">
        <v>430</v>
      </c>
      <c r="D91" s="20" t="s">
        <v>431</v>
      </c>
      <c r="E91" s="20"/>
      <c r="F91" s="20"/>
      <c r="G91" s="20"/>
      <c r="H91" s="20" t="s">
        <v>432</v>
      </c>
      <c r="I91" s="20" t="s">
        <v>433</v>
      </c>
      <c r="J91" s="20" t="s">
        <v>434</v>
      </c>
    </row>
    <row r="92" spans="1:10" ht="50.1" customHeight="1" x14ac:dyDescent="0.15">
      <c r="A92" s="20"/>
      <c r="B92" s="20"/>
      <c r="C92" s="20"/>
      <c r="D92" s="20" t="s">
        <v>435</v>
      </c>
      <c r="E92" s="20" t="s">
        <v>436</v>
      </c>
      <c r="F92" s="20"/>
      <c r="G92" s="20"/>
      <c r="H92" s="20"/>
      <c r="I92" s="20"/>
      <c r="J92" s="20"/>
    </row>
    <row r="93" spans="1:10" ht="50.1" customHeight="1" x14ac:dyDescent="0.15">
      <c r="A93" s="20"/>
      <c r="B93" s="20"/>
      <c r="C93" s="20"/>
      <c r="D93" s="20"/>
      <c r="E93" s="5" t="s">
        <v>437</v>
      </c>
      <c r="F93" s="5" t="s">
        <v>438</v>
      </c>
      <c r="G93" s="5" t="s">
        <v>439</v>
      </c>
      <c r="H93" s="20"/>
      <c r="I93" s="20"/>
      <c r="J93" s="20"/>
    </row>
    <row r="94" spans="1:10" ht="24.95" customHeight="1" x14ac:dyDescent="0.15">
      <c r="A94" s="5" t="s">
        <v>341</v>
      </c>
      <c r="B94" s="5" t="s">
        <v>62</v>
      </c>
      <c r="C94" s="5" t="s">
        <v>440</v>
      </c>
      <c r="D94" s="5" t="s">
        <v>64</v>
      </c>
      <c r="E94" s="5" t="s">
        <v>66</v>
      </c>
      <c r="F94" s="5" t="s">
        <v>441</v>
      </c>
      <c r="G94" s="5" t="s">
        <v>442</v>
      </c>
      <c r="H94" s="5" t="s">
        <v>443</v>
      </c>
      <c r="I94" s="5" t="s">
        <v>444</v>
      </c>
      <c r="J94" s="5" t="s">
        <v>445</v>
      </c>
    </row>
    <row r="95" spans="1:10" x14ac:dyDescent="0.15">
      <c r="A95" s="5" t="s">
        <v>559</v>
      </c>
      <c r="B95" s="6" t="s">
        <v>560</v>
      </c>
      <c r="C95" s="8">
        <v>7</v>
      </c>
      <c r="D95" s="8">
        <v>11904.89</v>
      </c>
      <c r="E95" s="8">
        <v>0</v>
      </c>
      <c r="F95" s="8">
        <v>0</v>
      </c>
      <c r="G95" s="8">
        <v>11904.89</v>
      </c>
      <c r="H95" s="8"/>
      <c r="I95" s="8">
        <v>1</v>
      </c>
      <c r="J95" s="8">
        <v>1000010.76</v>
      </c>
    </row>
    <row r="96" spans="1:10" x14ac:dyDescent="0.15">
      <c r="A96" s="5" t="s">
        <v>561</v>
      </c>
      <c r="B96" s="6" t="s">
        <v>562</v>
      </c>
      <c r="C96" s="8">
        <v>78</v>
      </c>
      <c r="D96" s="8">
        <v>1075.3399999999999</v>
      </c>
      <c r="E96" s="8">
        <v>0</v>
      </c>
      <c r="F96" s="8">
        <v>0</v>
      </c>
      <c r="G96" s="8">
        <v>1075.3399999999999</v>
      </c>
      <c r="H96" s="8"/>
      <c r="I96" s="8">
        <v>1</v>
      </c>
      <c r="J96" s="8">
        <v>1006518.24</v>
      </c>
    </row>
    <row r="97" spans="1:10" x14ac:dyDescent="0.15">
      <c r="A97" s="5" t="s">
        <v>563</v>
      </c>
      <c r="B97" s="6" t="s">
        <v>564</v>
      </c>
      <c r="C97" s="8">
        <v>24.5</v>
      </c>
      <c r="D97" s="8">
        <v>2040.83</v>
      </c>
      <c r="E97" s="8">
        <v>1040.83</v>
      </c>
      <c r="F97" s="8">
        <v>0</v>
      </c>
      <c r="G97" s="8">
        <v>1000</v>
      </c>
      <c r="H97" s="8"/>
      <c r="I97" s="8">
        <v>1</v>
      </c>
      <c r="J97" s="8">
        <v>600004.02</v>
      </c>
    </row>
    <row r="98" spans="1:10" ht="21" x14ac:dyDescent="0.15">
      <c r="A98" s="5" t="s">
        <v>565</v>
      </c>
      <c r="B98" s="6" t="s">
        <v>566</v>
      </c>
      <c r="C98" s="8">
        <v>33</v>
      </c>
      <c r="D98" s="8">
        <v>2001.45</v>
      </c>
      <c r="E98" s="8">
        <v>0</v>
      </c>
      <c r="F98" s="8">
        <v>0</v>
      </c>
      <c r="G98" s="8">
        <v>2001.45</v>
      </c>
      <c r="H98" s="8"/>
      <c r="I98" s="8">
        <v>1</v>
      </c>
      <c r="J98" s="8">
        <v>792574.2</v>
      </c>
    </row>
    <row r="99" spans="1:10" x14ac:dyDescent="0.15">
      <c r="A99" s="5" t="s">
        <v>567</v>
      </c>
      <c r="B99" s="6" t="s">
        <v>568</v>
      </c>
      <c r="C99" s="8">
        <v>53</v>
      </c>
      <c r="D99" s="8">
        <v>944.8</v>
      </c>
      <c r="E99" s="8">
        <v>0</v>
      </c>
      <c r="F99" s="8">
        <v>0</v>
      </c>
      <c r="G99" s="8">
        <v>944.8</v>
      </c>
      <c r="H99" s="8"/>
      <c r="I99" s="8">
        <v>1</v>
      </c>
      <c r="J99" s="8">
        <v>600892.80000000005</v>
      </c>
    </row>
    <row r="100" spans="1:10" ht="24.95" customHeight="1" x14ac:dyDescent="0.15">
      <c r="A100" s="24" t="s">
        <v>556</v>
      </c>
      <c r="B100" s="24"/>
      <c r="C100" s="10" t="s">
        <v>557</v>
      </c>
      <c r="D100" s="10">
        <f>SUBTOTAL(9,D95:D99)</f>
        <v>17967.309999999998</v>
      </c>
      <c r="E100" s="10" t="s">
        <v>557</v>
      </c>
      <c r="F100" s="10" t="s">
        <v>557</v>
      </c>
      <c r="G100" s="10" t="s">
        <v>557</v>
      </c>
      <c r="H100" s="10" t="s">
        <v>557</v>
      </c>
      <c r="I100" s="10" t="s">
        <v>557</v>
      </c>
      <c r="J100" s="10">
        <f>SUBTOTAL(9,J95:J99)</f>
        <v>4000000.0199999996</v>
      </c>
    </row>
    <row r="101" spans="1:10" ht="24.95" customHeight="1" x14ac:dyDescent="0.15"/>
    <row r="102" spans="1:10" ht="24.95" customHeight="1" x14ac:dyDescent="0.15">
      <c r="A102" s="22" t="s">
        <v>424</v>
      </c>
      <c r="B102" s="22"/>
      <c r="C102" s="23" t="s">
        <v>137</v>
      </c>
      <c r="D102" s="23"/>
      <c r="E102" s="23"/>
      <c r="F102" s="23"/>
      <c r="G102" s="23"/>
      <c r="H102" s="23"/>
      <c r="I102" s="23"/>
      <c r="J102" s="23"/>
    </row>
    <row r="103" spans="1:10" ht="24.95" customHeight="1" x14ac:dyDescent="0.15">
      <c r="A103" s="22" t="s">
        <v>425</v>
      </c>
      <c r="B103" s="22"/>
      <c r="C103" s="23" t="s">
        <v>426</v>
      </c>
      <c r="D103" s="23"/>
      <c r="E103" s="23"/>
      <c r="F103" s="23"/>
      <c r="G103" s="23"/>
      <c r="H103" s="23"/>
      <c r="I103" s="23"/>
      <c r="J103" s="23"/>
    </row>
    <row r="104" spans="1:10" ht="24.95" customHeight="1" x14ac:dyDescent="0.15">
      <c r="A104" s="22" t="s">
        <v>427</v>
      </c>
      <c r="B104" s="22"/>
      <c r="C104" s="23" t="s">
        <v>402</v>
      </c>
      <c r="D104" s="23"/>
      <c r="E104" s="23"/>
      <c r="F104" s="23"/>
      <c r="G104" s="23"/>
      <c r="H104" s="23"/>
      <c r="I104" s="23"/>
      <c r="J104" s="23"/>
    </row>
    <row r="105" spans="1:10" ht="24.95" customHeight="1" x14ac:dyDescent="0.15">
      <c r="A105" s="15" t="s">
        <v>428</v>
      </c>
      <c r="B105" s="15"/>
      <c r="C105" s="15"/>
      <c r="D105" s="15"/>
      <c r="E105" s="15"/>
      <c r="F105" s="15"/>
      <c r="G105" s="15"/>
      <c r="H105" s="15"/>
      <c r="I105" s="15"/>
      <c r="J105" s="15"/>
    </row>
    <row r="106" spans="1:10" ht="24.95" customHeight="1" x14ac:dyDescent="0.15"/>
    <row r="107" spans="1:10" ht="50.1" customHeight="1" x14ac:dyDescent="0.15">
      <c r="A107" s="20" t="s">
        <v>336</v>
      </c>
      <c r="B107" s="20" t="s">
        <v>429</v>
      </c>
      <c r="C107" s="20" t="s">
        <v>430</v>
      </c>
      <c r="D107" s="20" t="s">
        <v>431</v>
      </c>
      <c r="E107" s="20"/>
      <c r="F107" s="20"/>
      <c r="G107" s="20"/>
      <c r="H107" s="20" t="s">
        <v>432</v>
      </c>
      <c r="I107" s="20" t="s">
        <v>433</v>
      </c>
      <c r="J107" s="20" t="s">
        <v>434</v>
      </c>
    </row>
    <row r="108" spans="1:10" ht="50.1" customHeight="1" x14ac:dyDescent="0.15">
      <c r="A108" s="20"/>
      <c r="B108" s="20"/>
      <c r="C108" s="20"/>
      <c r="D108" s="20" t="s">
        <v>435</v>
      </c>
      <c r="E108" s="20" t="s">
        <v>436</v>
      </c>
      <c r="F108" s="20"/>
      <c r="G108" s="20"/>
      <c r="H108" s="20"/>
      <c r="I108" s="20"/>
      <c r="J108" s="20"/>
    </row>
    <row r="109" spans="1:10" ht="50.1" customHeight="1" x14ac:dyDescent="0.15">
      <c r="A109" s="20"/>
      <c r="B109" s="20"/>
      <c r="C109" s="20"/>
      <c r="D109" s="20"/>
      <c r="E109" s="5" t="s">
        <v>437</v>
      </c>
      <c r="F109" s="5" t="s">
        <v>438</v>
      </c>
      <c r="G109" s="5" t="s">
        <v>439</v>
      </c>
      <c r="H109" s="20"/>
      <c r="I109" s="20"/>
      <c r="J109" s="20"/>
    </row>
    <row r="110" spans="1:10" ht="24.95" customHeight="1" x14ac:dyDescent="0.15">
      <c r="A110" s="5" t="s">
        <v>341</v>
      </c>
      <c r="B110" s="5" t="s">
        <v>62</v>
      </c>
      <c r="C110" s="5" t="s">
        <v>440</v>
      </c>
      <c r="D110" s="5" t="s">
        <v>64</v>
      </c>
      <c r="E110" s="5" t="s">
        <v>66</v>
      </c>
      <c r="F110" s="5" t="s">
        <v>441</v>
      </c>
      <c r="G110" s="5" t="s">
        <v>442</v>
      </c>
      <c r="H110" s="5" t="s">
        <v>443</v>
      </c>
      <c r="I110" s="5" t="s">
        <v>444</v>
      </c>
      <c r="J110" s="5" t="s">
        <v>445</v>
      </c>
    </row>
    <row r="111" spans="1:10" x14ac:dyDescent="0.15">
      <c r="A111" s="5" t="s">
        <v>341</v>
      </c>
      <c r="B111" s="6" t="s">
        <v>446</v>
      </c>
      <c r="C111" s="8">
        <v>1</v>
      </c>
      <c r="D111" s="8">
        <v>74649.756999999998</v>
      </c>
      <c r="E111" s="8">
        <v>53934.8</v>
      </c>
      <c r="F111" s="8">
        <v>19975.849999999999</v>
      </c>
      <c r="G111" s="8">
        <v>739.10699999999997</v>
      </c>
      <c r="H111" s="8"/>
      <c r="I111" s="8">
        <v>1</v>
      </c>
      <c r="J111" s="8">
        <v>895797.08</v>
      </c>
    </row>
    <row r="112" spans="1:10" ht="21" x14ac:dyDescent="0.15">
      <c r="A112" s="5" t="s">
        <v>62</v>
      </c>
      <c r="B112" s="6" t="s">
        <v>447</v>
      </c>
      <c r="C112" s="8">
        <v>4</v>
      </c>
      <c r="D112" s="8">
        <v>63309.123</v>
      </c>
      <c r="E112" s="8">
        <v>44682.31</v>
      </c>
      <c r="F112" s="8">
        <v>17999.990000000002</v>
      </c>
      <c r="G112" s="8">
        <v>626.82299999999998</v>
      </c>
      <c r="H112" s="8"/>
      <c r="I112" s="8">
        <v>1</v>
      </c>
      <c r="J112" s="8">
        <v>3038837.9</v>
      </c>
    </row>
    <row r="113" spans="1:10" x14ac:dyDescent="0.15">
      <c r="A113" s="5" t="s">
        <v>440</v>
      </c>
      <c r="B113" s="6" t="s">
        <v>448</v>
      </c>
      <c r="C113" s="8">
        <v>1</v>
      </c>
      <c r="D113" s="8">
        <v>64147.12</v>
      </c>
      <c r="E113" s="8">
        <v>47167</v>
      </c>
      <c r="F113" s="8">
        <v>16345</v>
      </c>
      <c r="G113" s="8">
        <v>635.12</v>
      </c>
      <c r="H113" s="8"/>
      <c r="I113" s="8">
        <v>1</v>
      </c>
      <c r="J113" s="8">
        <v>769765.44</v>
      </c>
    </row>
    <row r="114" spans="1:10" x14ac:dyDescent="0.15">
      <c r="A114" s="5" t="s">
        <v>64</v>
      </c>
      <c r="B114" s="6" t="s">
        <v>449</v>
      </c>
      <c r="C114" s="8">
        <v>1</v>
      </c>
      <c r="D114" s="8">
        <v>64147.12</v>
      </c>
      <c r="E114" s="8">
        <v>47167</v>
      </c>
      <c r="F114" s="8">
        <v>16345</v>
      </c>
      <c r="G114" s="8">
        <v>635.12</v>
      </c>
      <c r="H114" s="8"/>
      <c r="I114" s="8">
        <v>1</v>
      </c>
      <c r="J114" s="8">
        <v>769765.44</v>
      </c>
    </row>
    <row r="115" spans="1:10" x14ac:dyDescent="0.15">
      <c r="A115" s="5" t="s">
        <v>66</v>
      </c>
      <c r="B115" s="6" t="s">
        <v>450</v>
      </c>
      <c r="C115" s="8">
        <v>0.5</v>
      </c>
      <c r="D115" s="8">
        <v>21764.690999999999</v>
      </c>
      <c r="E115" s="8">
        <v>12676</v>
      </c>
      <c r="F115" s="8">
        <v>8873.2000000000007</v>
      </c>
      <c r="G115" s="8">
        <v>215.49100000000001</v>
      </c>
      <c r="H115" s="8"/>
      <c r="I115" s="8">
        <v>1</v>
      </c>
      <c r="J115" s="8">
        <v>130588.15</v>
      </c>
    </row>
    <row r="116" spans="1:10" x14ac:dyDescent="0.15">
      <c r="A116" s="5" t="s">
        <v>441</v>
      </c>
      <c r="B116" s="6" t="s">
        <v>450</v>
      </c>
      <c r="C116" s="8">
        <v>1</v>
      </c>
      <c r="D116" s="8">
        <v>24230.304</v>
      </c>
      <c r="E116" s="8">
        <v>14112</v>
      </c>
      <c r="F116" s="8">
        <v>9878.4</v>
      </c>
      <c r="G116" s="8">
        <v>239.904</v>
      </c>
      <c r="H116" s="8"/>
      <c r="I116" s="8">
        <v>1</v>
      </c>
      <c r="J116" s="8">
        <v>290763.65000000002</v>
      </c>
    </row>
    <row r="117" spans="1:10" x14ac:dyDescent="0.15">
      <c r="A117" s="5" t="s">
        <v>442</v>
      </c>
      <c r="B117" s="6" t="s">
        <v>450</v>
      </c>
      <c r="C117" s="8">
        <v>1</v>
      </c>
      <c r="D117" s="8">
        <v>26347.365000000002</v>
      </c>
      <c r="E117" s="8">
        <v>15345</v>
      </c>
      <c r="F117" s="8">
        <v>10741.5</v>
      </c>
      <c r="G117" s="8">
        <v>260.86500000000001</v>
      </c>
      <c r="H117" s="8"/>
      <c r="I117" s="8">
        <v>1</v>
      </c>
      <c r="J117" s="8">
        <v>316168.38</v>
      </c>
    </row>
    <row r="118" spans="1:10" x14ac:dyDescent="0.15">
      <c r="A118" s="5" t="s">
        <v>443</v>
      </c>
      <c r="B118" s="6" t="s">
        <v>450</v>
      </c>
      <c r="C118" s="8">
        <v>3</v>
      </c>
      <c r="D118" s="8">
        <v>27059.919999999998</v>
      </c>
      <c r="E118" s="8">
        <v>15760</v>
      </c>
      <c r="F118" s="8">
        <v>11032</v>
      </c>
      <c r="G118" s="8">
        <v>267.92</v>
      </c>
      <c r="H118" s="8"/>
      <c r="I118" s="8">
        <v>1</v>
      </c>
      <c r="J118" s="8">
        <v>974157.12</v>
      </c>
    </row>
    <row r="119" spans="1:10" x14ac:dyDescent="0.15">
      <c r="A119" s="5" t="s">
        <v>444</v>
      </c>
      <c r="B119" s="6" t="s">
        <v>450</v>
      </c>
      <c r="C119" s="8">
        <v>3</v>
      </c>
      <c r="D119" s="8">
        <v>27763.89</v>
      </c>
      <c r="E119" s="8">
        <v>16170</v>
      </c>
      <c r="F119" s="8">
        <v>11319</v>
      </c>
      <c r="G119" s="8">
        <v>274.89</v>
      </c>
      <c r="H119" s="8"/>
      <c r="I119" s="8">
        <v>1</v>
      </c>
      <c r="J119" s="8">
        <v>999500.04</v>
      </c>
    </row>
    <row r="120" spans="1:10" x14ac:dyDescent="0.15">
      <c r="A120" s="5" t="s">
        <v>445</v>
      </c>
      <c r="B120" s="6" t="s">
        <v>450</v>
      </c>
      <c r="C120" s="8">
        <v>5</v>
      </c>
      <c r="D120" s="8">
        <v>28833.580999999998</v>
      </c>
      <c r="E120" s="8">
        <v>16793</v>
      </c>
      <c r="F120" s="8">
        <v>11755.1</v>
      </c>
      <c r="G120" s="8">
        <v>285.48099999999999</v>
      </c>
      <c r="H120" s="8"/>
      <c r="I120" s="8">
        <v>1</v>
      </c>
      <c r="J120" s="8">
        <v>1730014.86</v>
      </c>
    </row>
    <row r="121" spans="1:10" x14ac:dyDescent="0.15">
      <c r="A121" s="5" t="s">
        <v>451</v>
      </c>
      <c r="B121" s="6" t="s">
        <v>450</v>
      </c>
      <c r="C121" s="8">
        <v>1</v>
      </c>
      <c r="D121" s="8">
        <v>28833.580999999998</v>
      </c>
      <c r="E121" s="8">
        <v>16793</v>
      </c>
      <c r="F121" s="8">
        <v>11755.1</v>
      </c>
      <c r="G121" s="8">
        <v>285.48099999999999</v>
      </c>
      <c r="H121" s="8"/>
      <c r="I121" s="8">
        <v>1</v>
      </c>
      <c r="J121" s="8">
        <v>346002.97</v>
      </c>
    </row>
    <row r="122" spans="1:10" x14ac:dyDescent="0.15">
      <c r="A122" s="5" t="s">
        <v>452</v>
      </c>
      <c r="B122" s="6" t="s">
        <v>450</v>
      </c>
      <c r="C122" s="8">
        <v>3</v>
      </c>
      <c r="D122" s="8">
        <v>31647.743999999999</v>
      </c>
      <c r="E122" s="8">
        <v>18432</v>
      </c>
      <c r="F122" s="8">
        <v>12902.4</v>
      </c>
      <c r="G122" s="8">
        <v>313.34399999999999</v>
      </c>
      <c r="H122" s="8"/>
      <c r="I122" s="8">
        <v>1</v>
      </c>
      <c r="J122" s="8">
        <v>1139318.78</v>
      </c>
    </row>
    <row r="123" spans="1:10" x14ac:dyDescent="0.15">
      <c r="A123" s="5" t="s">
        <v>453</v>
      </c>
      <c r="B123" s="6" t="s">
        <v>450</v>
      </c>
      <c r="C123" s="8">
        <v>11</v>
      </c>
      <c r="D123" s="8">
        <v>33764.804969999997</v>
      </c>
      <c r="E123" s="8">
        <v>19665</v>
      </c>
      <c r="F123" s="8">
        <v>13765.5</v>
      </c>
      <c r="G123" s="8">
        <v>334.30497000000003</v>
      </c>
      <c r="H123" s="8"/>
      <c r="I123" s="8">
        <v>1</v>
      </c>
      <c r="J123" s="8">
        <v>4456954.26</v>
      </c>
    </row>
    <row r="124" spans="1:10" x14ac:dyDescent="0.15">
      <c r="A124" s="5" t="s">
        <v>454</v>
      </c>
      <c r="B124" s="6" t="s">
        <v>455</v>
      </c>
      <c r="C124" s="8">
        <v>1</v>
      </c>
      <c r="D124" s="8">
        <v>42306.879999999997</v>
      </c>
      <c r="E124" s="8">
        <v>31108</v>
      </c>
      <c r="F124" s="8">
        <v>10780</v>
      </c>
      <c r="G124" s="8">
        <v>418.88</v>
      </c>
      <c r="H124" s="8"/>
      <c r="I124" s="8">
        <v>1</v>
      </c>
      <c r="J124" s="8">
        <v>507682.56</v>
      </c>
    </row>
    <row r="125" spans="1:10" x14ac:dyDescent="0.15">
      <c r="A125" s="5" t="s">
        <v>456</v>
      </c>
      <c r="B125" s="6" t="s">
        <v>455</v>
      </c>
      <c r="C125" s="8">
        <v>2</v>
      </c>
      <c r="D125" s="8">
        <v>42306.879999999997</v>
      </c>
      <c r="E125" s="8">
        <v>31108</v>
      </c>
      <c r="F125" s="8">
        <v>10780</v>
      </c>
      <c r="G125" s="8">
        <v>418.88</v>
      </c>
      <c r="H125" s="8"/>
      <c r="I125" s="8">
        <v>1</v>
      </c>
      <c r="J125" s="8">
        <v>1015365.12</v>
      </c>
    </row>
    <row r="126" spans="1:10" x14ac:dyDescent="0.15">
      <c r="A126" s="5" t="s">
        <v>457</v>
      </c>
      <c r="B126" s="6" t="s">
        <v>458</v>
      </c>
      <c r="C126" s="8">
        <v>2</v>
      </c>
      <c r="D126" s="8">
        <v>41232.724999999999</v>
      </c>
      <c r="E126" s="8">
        <v>30318.18</v>
      </c>
      <c r="F126" s="8">
        <v>10506.3</v>
      </c>
      <c r="G126" s="8">
        <v>408.245</v>
      </c>
      <c r="H126" s="8"/>
      <c r="I126" s="8">
        <v>1</v>
      </c>
      <c r="J126" s="8">
        <v>989585.4</v>
      </c>
    </row>
    <row r="127" spans="1:10" x14ac:dyDescent="0.15">
      <c r="A127" s="5" t="s">
        <v>459</v>
      </c>
      <c r="B127" s="6" t="s">
        <v>460</v>
      </c>
      <c r="C127" s="8">
        <v>3</v>
      </c>
      <c r="D127" s="8">
        <v>49997.3027</v>
      </c>
      <c r="E127" s="8">
        <v>37214.480000000003</v>
      </c>
      <c r="F127" s="8">
        <v>12287.8</v>
      </c>
      <c r="G127" s="8">
        <v>495.02269999999999</v>
      </c>
      <c r="H127" s="8"/>
      <c r="I127" s="8">
        <v>1</v>
      </c>
      <c r="J127" s="8">
        <v>1799902.9</v>
      </c>
    </row>
    <row r="128" spans="1:10" x14ac:dyDescent="0.15">
      <c r="A128" s="5" t="s">
        <v>461</v>
      </c>
      <c r="B128" s="6" t="s">
        <v>460</v>
      </c>
      <c r="C128" s="8">
        <v>1</v>
      </c>
      <c r="D128" s="8">
        <v>53341.09</v>
      </c>
      <c r="E128" s="8">
        <v>39703.360000000001</v>
      </c>
      <c r="F128" s="8">
        <v>13109.6</v>
      </c>
      <c r="G128" s="8">
        <v>528.13</v>
      </c>
      <c r="H128" s="8"/>
      <c r="I128" s="8">
        <v>1</v>
      </c>
      <c r="J128" s="8">
        <v>640093.07999999996</v>
      </c>
    </row>
    <row r="129" spans="1:10" x14ac:dyDescent="0.15">
      <c r="A129" s="5" t="s">
        <v>462</v>
      </c>
      <c r="B129" s="6" t="s">
        <v>460</v>
      </c>
      <c r="C129" s="8">
        <v>1</v>
      </c>
      <c r="D129" s="8">
        <v>44905.144999999997</v>
      </c>
      <c r="E129" s="8">
        <v>33265.440000000002</v>
      </c>
      <c r="F129" s="8">
        <v>11195.1</v>
      </c>
      <c r="G129" s="8">
        <v>444.60500000000002</v>
      </c>
      <c r="H129" s="8"/>
      <c r="I129" s="8">
        <v>1</v>
      </c>
      <c r="J129" s="8">
        <v>538861.74</v>
      </c>
    </row>
    <row r="130" spans="1:10" x14ac:dyDescent="0.15">
      <c r="A130" s="5" t="s">
        <v>463</v>
      </c>
      <c r="B130" s="6" t="s">
        <v>460</v>
      </c>
      <c r="C130" s="8">
        <v>1</v>
      </c>
      <c r="D130" s="8">
        <v>53341.09</v>
      </c>
      <c r="E130" s="8">
        <v>39703.360000000001</v>
      </c>
      <c r="F130" s="8">
        <v>13109.6</v>
      </c>
      <c r="G130" s="8">
        <v>528.13</v>
      </c>
      <c r="H130" s="8"/>
      <c r="I130" s="8">
        <v>1</v>
      </c>
      <c r="J130" s="8">
        <v>640093.07999999996</v>
      </c>
    </row>
    <row r="131" spans="1:10" x14ac:dyDescent="0.15">
      <c r="A131" s="5" t="s">
        <v>464</v>
      </c>
      <c r="B131" s="6" t="s">
        <v>460</v>
      </c>
      <c r="C131" s="8">
        <v>2</v>
      </c>
      <c r="D131" s="8">
        <v>49997.303</v>
      </c>
      <c r="E131" s="8">
        <v>37214.480000000003</v>
      </c>
      <c r="F131" s="8">
        <v>12287.8</v>
      </c>
      <c r="G131" s="8">
        <v>495.02300000000002</v>
      </c>
      <c r="H131" s="8"/>
      <c r="I131" s="8">
        <v>1</v>
      </c>
      <c r="J131" s="8">
        <v>1199935.27</v>
      </c>
    </row>
    <row r="132" spans="1:10" x14ac:dyDescent="0.15">
      <c r="A132" s="5" t="s">
        <v>465</v>
      </c>
      <c r="B132" s="6" t="s">
        <v>466</v>
      </c>
      <c r="C132" s="8">
        <v>22</v>
      </c>
      <c r="D132" s="8">
        <v>29380.294000000002</v>
      </c>
      <c r="E132" s="8">
        <v>15724</v>
      </c>
      <c r="F132" s="8">
        <v>13365.4</v>
      </c>
      <c r="G132" s="8">
        <v>290.89400000000001</v>
      </c>
      <c r="H132" s="8"/>
      <c r="I132" s="8">
        <v>1</v>
      </c>
      <c r="J132" s="8">
        <v>7756397.6200000001</v>
      </c>
    </row>
    <row r="133" spans="1:10" x14ac:dyDescent="0.15">
      <c r="A133" s="5" t="s">
        <v>467</v>
      </c>
      <c r="B133" s="6" t="s">
        <v>466</v>
      </c>
      <c r="C133" s="8">
        <v>8</v>
      </c>
      <c r="D133" s="8">
        <v>30968.418000000001</v>
      </c>
      <c r="E133" s="8">
        <v>15724</v>
      </c>
      <c r="F133" s="8">
        <v>14937.8</v>
      </c>
      <c r="G133" s="8">
        <v>306.61799999999999</v>
      </c>
      <c r="H133" s="8"/>
      <c r="I133" s="8">
        <v>1</v>
      </c>
      <c r="J133" s="8">
        <v>2972968.13</v>
      </c>
    </row>
    <row r="134" spans="1:10" x14ac:dyDescent="0.15">
      <c r="A134" s="5" t="s">
        <v>468</v>
      </c>
      <c r="B134" s="6" t="s">
        <v>466</v>
      </c>
      <c r="C134" s="8">
        <v>23</v>
      </c>
      <c r="D134" s="8">
        <v>27876.6708</v>
      </c>
      <c r="E134" s="8">
        <v>15724</v>
      </c>
      <c r="F134" s="8">
        <v>11861.78</v>
      </c>
      <c r="G134" s="8">
        <v>290.89080000000001</v>
      </c>
      <c r="H134" s="8"/>
      <c r="I134" s="8">
        <v>1</v>
      </c>
      <c r="J134" s="8">
        <v>7693961.1399999997</v>
      </c>
    </row>
    <row r="135" spans="1:10" x14ac:dyDescent="0.15">
      <c r="A135" s="5" t="s">
        <v>469</v>
      </c>
      <c r="B135" s="6" t="s">
        <v>466</v>
      </c>
      <c r="C135" s="8">
        <v>4</v>
      </c>
      <c r="D135" s="8">
        <v>45587.663</v>
      </c>
      <c r="E135" s="8">
        <v>24398</v>
      </c>
      <c r="F135" s="8">
        <v>20738.3</v>
      </c>
      <c r="G135" s="8">
        <v>451.363</v>
      </c>
      <c r="H135" s="8"/>
      <c r="I135" s="8">
        <v>1</v>
      </c>
      <c r="J135" s="8">
        <v>2188207.8199999998</v>
      </c>
    </row>
    <row r="136" spans="1:10" x14ac:dyDescent="0.15">
      <c r="A136" s="5" t="s">
        <v>470</v>
      </c>
      <c r="B136" s="6" t="s">
        <v>471</v>
      </c>
      <c r="C136" s="8">
        <v>1</v>
      </c>
      <c r="D136" s="8">
        <v>48130.944000000003</v>
      </c>
      <c r="E136" s="8">
        <v>35390.400000000001</v>
      </c>
      <c r="F136" s="8">
        <v>12264</v>
      </c>
      <c r="G136" s="8">
        <v>476.54399999999998</v>
      </c>
      <c r="H136" s="8"/>
      <c r="I136" s="8">
        <v>1</v>
      </c>
      <c r="J136" s="8">
        <v>577571.32999999996</v>
      </c>
    </row>
    <row r="137" spans="1:10" x14ac:dyDescent="0.15">
      <c r="A137" s="5" t="s">
        <v>472</v>
      </c>
      <c r="B137" s="6" t="s">
        <v>473</v>
      </c>
      <c r="C137" s="8">
        <v>2</v>
      </c>
      <c r="D137" s="8">
        <v>47510.7235</v>
      </c>
      <c r="E137" s="8">
        <v>33532.120000000003</v>
      </c>
      <c r="F137" s="8">
        <v>13508.2</v>
      </c>
      <c r="G137" s="8">
        <v>470.40350000000001</v>
      </c>
      <c r="H137" s="8"/>
      <c r="I137" s="8">
        <v>1</v>
      </c>
      <c r="J137" s="8">
        <v>1140257.3600000001</v>
      </c>
    </row>
    <row r="138" spans="1:10" x14ac:dyDescent="0.15">
      <c r="A138" s="5" t="s">
        <v>474</v>
      </c>
      <c r="B138" s="6" t="s">
        <v>455</v>
      </c>
      <c r="C138" s="8">
        <v>1</v>
      </c>
      <c r="D138" s="8">
        <v>75155.554000000004</v>
      </c>
      <c r="E138" s="8">
        <v>53043.29</v>
      </c>
      <c r="F138" s="8">
        <v>21368.15</v>
      </c>
      <c r="G138" s="8">
        <v>744.11400000000003</v>
      </c>
      <c r="H138" s="8"/>
      <c r="I138" s="8">
        <v>1</v>
      </c>
      <c r="J138" s="8">
        <v>901866.65</v>
      </c>
    </row>
    <row r="139" spans="1:10" x14ac:dyDescent="0.15">
      <c r="A139" s="5" t="s">
        <v>475</v>
      </c>
      <c r="B139" s="6" t="s">
        <v>455</v>
      </c>
      <c r="C139" s="8">
        <v>2</v>
      </c>
      <c r="D139" s="8">
        <v>75155.554499999998</v>
      </c>
      <c r="E139" s="8">
        <v>53043.29</v>
      </c>
      <c r="F139" s="8">
        <v>21368.15</v>
      </c>
      <c r="G139" s="8">
        <v>744.11450000000002</v>
      </c>
      <c r="H139" s="8"/>
      <c r="I139" s="8">
        <v>1</v>
      </c>
      <c r="J139" s="8">
        <v>1803733.31</v>
      </c>
    </row>
    <row r="140" spans="1:10" x14ac:dyDescent="0.15">
      <c r="A140" s="5" t="s">
        <v>476</v>
      </c>
      <c r="B140" s="6" t="s">
        <v>477</v>
      </c>
      <c r="C140" s="8">
        <v>2</v>
      </c>
      <c r="D140" s="8">
        <v>43174.995000000003</v>
      </c>
      <c r="E140" s="8">
        <v>31746.32</v>
      </c>
      <c r="F140" s="8">
        <v>11001.2</v>
      </c>
      <c r="G140" s="8">
        <v>427.47500000000002</v>
      </c>
      <c r="H140" s="8"/>
      <c r="I140" s="8">
        <v>1</v>
      </c>
      <c r="J140" s="8">
        <v>1036199.88</v>
      </c>
    </row>
    <row r="141" spans="1:10" ht="21" x14ac:dyDescent="0.15">
      <c r="A141" s="5" t="s">
        <v>478</v>
      </c>
      <c r="B141" s="6" t="s">
        <v>479</v>
      </c>
      <c r="C141" s="8">
        <v>1</v>
      </c>
      <c r="D141" s="8">
        <v>80059.679999999993</v>
      </c>
      <c r="E141" s="8">
        <v>56757.11</v>
      </c>
      <c r="F141" s="8">
        <v>22509.9</v>
      </c>
      <c r="G141" s="8">
        <v>792.67</v>
      </c>
      <c r="H141" s="8"/>
      <c r="I141" s="8">
        <v>1</v>
      </c>
      <c r="J141" s="8">
        <v>960716.16</v>
      </c>
    </row>
    <row r="142" spans="1:10" x14ac:dyDescent="0.15">
      <c r="A142" s="5" t="s">
        <v>480</v>
      </c>
      <c r="B142" s="6" t="s">
        <v>481</v>
      </c>
      <c r="C142" s="8">
        <v>0.5</v>
      </c>
      <c r="D142" s="8">
        <v>64068.652999999998</v>
      </c>
      <c r="E142" s="8">
        <v>45420.51</v>
      </c>
      <c r="F142" s="8">
        <v>18013.8</v>
      </c>
      <c r="G142" s="8">
        <v>634.34299999999996</v>
      </c>
      <c r="H142" s="8"/>
      <c r="I142" s="8">
        <v>1</v>
      </c>
      <c r="J142" s="8">
        <v>384411.92</v>
      </c>
    </row>
    <row r="143" spans="1:10" x14ac:dyDescent="0.15">
      <c r="A143" s="5" t="s">
        <v>482</v>
      </c>
      <c r="B143" s="6" t="s">
        <v>481</v>
      </c>
      <c r="C143" s="8">
        <v>1</v>
      </c>
      <c r="D143" s="8">
        <v>64068.652999999998</v>
      </c>
      <c r="E143" s="8">
        <v>45420.51</v>
      </c>
      <c r="F143" s="8">
        <v>18013.8</v>
      </c>
      <c r="G143" s="8">
        <v>634.34299999999996</v>
      </c>
      <c r="H143" s="8"/>
      <c r="I143" s="8">
        <v>1</v>
      </c>
      <c r="J143" s="8">
        <v>768823.84</v>
      </c>
    </row>
    <row r="144" spans="1:10" x14ac:dyDescent="0.15">
      <c r="A144" s="5" t="s">
        <v>483</v>
      </c>
      <c r="B144" s="6" t="s">
        <v>484</v>
      </c>
      <c r="C144" s="8">
        <v>4</v>
      </c>
      <c r="D144" s="8">
        <v>65285.107499999998</v>
      </c>
      <c r="E144" s="8">
        <v>46393.919999999998</v>
      </c>
      <c r="F144" s="8">
        <v>18244.8</v>
      </c>
      <c r="G144" s="8">
        <v>646.38750000000005</v>
      </c>
      <c r="H144" s="8"/>
      <c r="I144" s="8">
        <v>1</v>
      </c>
      <c r="J144" s="8">
        <v>3133685.16</v>
      </c>
    </row>
    <row r="145" spans="1:10" x14ac:dyDescent="0.15">
      <c r="A145" s="5" t="s">
        <v>485</v>
      </c>
      <c r="B145" s="6" t="s">
        <v>484</v>
      </c>
      <c r="C145" s="8">
        <v>2</v>
      </c>
      <c r="D145" s="8">
        <v>62652.643499999998</v>
      </c>
      <c r="E145" s="8">
        <v>43787.519999999997</v>
      </c>
      <c r="F145" s="8">
        <v>18244.8</v>
      </c>
      <c r="G145" s="8">
        <v>620.32349999999997</v>
      </c>
      <c r="H145" s="8"/>
      <c r="I145" s="8">
        <v>1</v>
      </c>
      <c r="J145" s="8">
        <v>1503663.44</v>
      </c>
    </row>
    <row r="146" spans="1:10" x14ac:dyDescent="0.15">
      <c r="A146" s="5" t="s">
        <v>486</v>
      </c>
      <c r="B146" s="6" t="s">
        <v>484</v>
      </c>
      <c r="C146" s="8">
        <v>2</v>
      </c>
      <c r="D146" s="8">
        <v>49439.743000000002</v>
      </c>
      <c r="E146" s="8">
        <v>35133.64</v>
      </c>
      <c r="F146" s="8">
        <v>13816.6</v>
      </c>
      <c r="G146" s="8">
        <v>489.50299999999999</v>
      </c>
      <c r="H146" s="8"/>
      <c r="I146" s="8">
        <v>1</v>
      </c>
      <c r="J146" s="8">
        <v>1186553.83</v>
      </c>
    </row>
    <row r="147" spans="1:10" x14ac:dyDescent="0.15">
      <c r="A147" s="5" t="s">
        <v>487</v>
      </c>
      <c r="B147" s="6" t="s">
        <v>484</v>
      </c>
      <c r="C147" s="8">
        <v>1</v>
      </c>
      <c r="D147" s="8">
        <v>50758.065000000002</v>
      </c>
      <c r="E147" s="8">
        <v>36438.910000000003</v>
      </c>
      <c r="F147" s="8">
        <v>13816.6</v>
      </c>
      <c r="G147" s="8">
        <v>502.55500000000001</v>
      </c>
      <c r="H147" s="8"/>
      <c r="I147" s="8">
        <v>1</v>
      </c>
      <c r="J147" s="8">
        <v>609096.78</v>
      </c>
    </row>
    <row r="148" spans="1:10" x14ac:dyDescent="0.15">
      <c r="A148" s="5" t="s">
        <v>488</v>
      </c>
      <c r="B148" s="6" t="s">
        <v>484</v>
      </c>
      <c r="C148" s="8">
        <v>1</v>
      </c>
      <c r="D148" s="8">
        <v>59125.237999999998</v>
      </c>
      <c r="E148" s="8">
        <v>43474.44</v>
      </c>
      <c r="F148" s="8">
        <v>15065.4</v>
      </c>
      <c r="G148" s="8">
        <v>585.39800000000002</v>
      </c>
      <c r="H148" s="8"/>
      <c r="I148" s="8">
        <v>1</v>
      </c>
      <c r="J148" s="8">
        <v>709502.86</v>
      </c>
    </row>
    <row r="149" spans="1:10" ht="21" x14ac:dyDescent="0.15">
      <c r="A149" s="5" t="s">
        <v>489</v>
      </c>
      <c r="B149" s="6" t="s">
        <v>490</v>
      </c>
      <c r="C149" s="8">
        <v>1</v>
      </c>
      <c r="D149" s="8">
        <v>34359.230000000003</v>
      </c>
      <c r="E149" s="8">
        <v>25264.14</v>
      </c>
      <c r="F149" s="8">
        <v>8754.9</v>
      </c>
      <c r="G149" s="8">
        <v>340.19</v>
      </c>
      <c r="H149" s="8"/>
      <c r="I149" s="8">
        <v>1</v>
      </c>
      <c r="J149" s="8">
        <v>412310.76</v>
      </c>
    </row>
    <row r="150" spans="1:10" x14ac:dyDescent="0.15">
      <c r="A150" s="5" t="s">
        <v>491</v>
      </c>
      <c r="B150" s="6" t="s">
        <v>492</v>
      </c>
      <c r="C150" s="8">
        <v>1</v>
      </c>
      <c r="D150" s="8">
        <v>34359.230000000003</v>
      </c>
      <c r="E150" s="8">
        <v>25264.14</v>
      </c>
      <c r="F150" s="8">
        <v>8754.9</v>
      </c>
      <c r="G150" s="8">
        <v>340.19</v>
      </c>
      <c r="H150" s="8"/>
      <c r="I150" s="8">
        <v>1</v>
      </c>
      <c r="J150" s="8">
        <v>412310.76</v>
      </c>
    </row>
    <row r="151" spans="1:10" ht="21" x14ac:dyDescent="0.15">
      <c r="A151" s="5" t="s">
        <v>493</v>
      </c>
      <c r="B151" s="6" t="s">
        <v>494</v>
      </c>
      <c r="C151" s="8">
        <v>1</v>
      </c>
      <c r="D151" s="8">
        <v>34359.230000000003</v>
      </c>
      <c r="E151" s="8">
        <v>25264.14</v>
      </c>
      <c r="F151" s="8">
        <v>8754.9</v>
      </c>
      <c r="G151" s="8">
        <v>340.19</v>
      </c>
      <c r="H151" s="8"/>
      <c r="I151" s="8">
        <v>1</v>
      </c>
      <c r="J151" s="8">
        <v>412310.76</v>
      </c>
    </row>
    <row r="152" spans="1:10" x14ac:dyDescent="0.15">
      <c r="A152" s="5" t="s">
        <v>495</v>
      </c>
      <c r="B152" s="6" t="s">
        <v>496</v>
      </c>
      <c r="C152" s="8">
        <v>12</v>
      </c>
      <c r="D152" s="8">
        <v>33798.841999999997</v>
      </c>
      <c r="E152" s="8">
        <v>25428.2</v>
      </c>
      <c r="F152" s="8">
        <v>8036</v>
      </c>
      <c r="G152" s="8">
        <v>334.642</v>
      </c>
      <c r="H152" s="8"/>
      <c r="I152" s="8">
        <v>1</v>
      </c>
      <c r="J152" s="8">
        <v>4867033.25</v>
      </c>
    </row>
    <row r="153" spans="1:10" ht="21" x14ac:dyDescent="0.15">
      <c r="A153" s="5" t="s">
        <v>497</v>
      </c>
      <c r="B153" s="6" t="s">
        <v>498</v>
      </c>
      <c r="C153" s="8">
        <v>1</v>
      </c>
      <c r="D153" s="8">
        <v>36953.273999999998</v>
      </c>
      <c r="E153" s="8">
        <v>21522</v>
      </c>
      <c r="F153" s="8">
        <v>15065.4</v>
      </c>
      <c r="G153" s="8">
        <v>365.87400000000002</v>
      </c>
      <c r="H153" s="8"/>
      <c r="I153" s="8">
        <v>1</v>
      </c>
      <c r="J153" s="8">
        <v>443439.29</v>
      </c>
    </row>
    <row r="154" spans="1:10" ht="21" x14ac:dyDescent="0.15">
      <c r="A154" s="5" t="s">
        <v>499</v>
      </c>
      <c r="B154" s="6" t="s">
        <v>500</v>
      </c>
      <c r="C154" s="8">
        <v>1</v>
      </c>
      <c r="D154" s="8">
        <v>34359.230000000003</v>
      </c>
      <c r="E154" s="8">
        <v>25264.14</v>
      </c>
      <c r="F154" s="8">
        <v>8754.9</v>
      </c>
      <c r="G154" s="8">
        <v>340.19</v>
      </c>
      <c r="H154" s="8"/>
      <c r="I154" s="8">
        <v>1</v>
      </c>
      <c r="J154" s="8">
        <v>412310.76</v>
      </c>
    </row>
    <row r="155" spans="1:10" x14ac:dyDescent="0.15">
      <c r="A155" s="5" t="s">
        <v>501</v>
      </c>
      <c r="B155" s="6" t="s">
        <v>502</v>
      </c>
      <c r="C155" s="8">
        <v>1</v>
      </c>
      <c r="D155" s="8">
        <v>42790.387499999997</v>
      </c>
      <c r="E155" s="8">
        <v>31463.52</v>
      </c>
      <c r="F155" s="8">
        <v>10903.2</v>
      </c>
      <c r="G155" s="8">
        <v>423.66750000000002</v>
      </c>
      <c r="H155" s="8"/>
      <c r="I155" s="8">
        <v>1</v>
      </c>
      <c r="J155" s="8">
        <v>513484.65</v>
      </c>
    </row>
    <row r="156" spans="1:10" ht="21" x14ac:dyDescent="0.15">
      <c r="A156" s="5" t="s">
        <v>503</v>
      </c>
      <c r="B156" s="6" t="s">
        <v>504</v>
      </c>
      <c r="C156" s="8">
        <v>2</v>
      </c>
      <c r="D156" s="8">
        <v>42790.387000000002</v>
      </c>
      <c r="E156" s="8">
        <v>31463.52</v>
      </c>
      <c r="F156" s="8">
        <v>10903.2</v>
      </c>
      <c r="G156" s="8">
        <v>423.66699999999997</v>
      </c>
      <c r="H156" s="8"/>
      <c r="I156" s="8">
        <v>1</v>
      </c>
      <c r="J156" s="8">
        <v>1026969.29</v>
      </c>
    </row>
    <row r="157" spans="1:10" ht="21" x14ac:dyDescent="0.15">
      <c r="A157" s="5" t="s">
        <v>505</v>
      </c>
      <c r="B157" s="6" t="s">
        <v>506</v>
      </c>
      <c r="C157" s="8">
        <v>2</v>
      </c>
      <c r="D157" s="8">
        <v>42790.387000000002</v>
      </c>
      <c r="E157" s="8">
        <v>31463.52</v>
      </c>
      <c r="F157" s="8">
        <v>10903.2</v>
      </c>
      <c r="G157" s="8">
        <v>423.66699999999997</v>
      </c>
      <c r="H157" s="8"/>
      <c r="I157" s="8">
        <v>1</v>
      </c>
      <c r="J157" s="8">
        <v>1026969.29</v>
      </c>
    </row>
    <row r="158" spans="1:10" x14ac:dyDescent="0.15">
      <c r="A158" s="5" t="s">
        <v>507</v>
      </c>
      <c r="B158" s="6" t="s">
        <v>508</v>
      </c>
      <c r="C158" s="8">
        <v>1</v>
      </c>
      <c r="D158" s="8">
        <v>50111.675000000003</v>
      </c>
      <c r="E158" s="8">
        <v>36846.82</v>
      </c>
      <c r="F158" s="8">
        <v>12768.7</v>
      </c>
      <c r="G158" s="8">
        <v>496.15499999999997</v>
      </c>
      <c r="H158" s="8"/>
      <c r="I158" s="8">
        <v>1</v>
      </c>
      <c r="J158" s="8">
        <v>601340.1</v>
      </c>
    </row>
    <row r="159" spans="1:10" ht="21" x14ac:dyDescent="0.15">
      <c r="A159" s="5" t="s">
        <v>509</v>
      </c>
      <c r="B159" s="6" t="s">
        <v>510</v>
      </c>
      <c r="C159" s="8">
        <v>1</v>
      </c>
      <c r="D159" s="8">
        <v>42790.387499999997</v>
      </c>
      <c r="E159" s="8">
        <v>31463.52</v>
      </c>
      <c r="F159" s="8">
        <v>10903.2</v>
      </c>
      <c r="G159" s="8">
        <v>423.66750000000002</v>
      </c>
      <c r="H159" s="8"/>
      <c r="I159" s="8">
        <v>1</v>
      </c>
      <c r="J159" s="8">
        <v>513484.65</v>
      </c>
    </row>
    <row r="160" spans="1:10" ht="21" x14ac:dyDescent="0.15">
      <c r="A160" s="5" t="s">
        <v>511</v>
      </c>
      <c r="B160" s="6" t="s">
        <v>512</v>
      </c>
      <c r="C160" s="8">
        <v>1</v>
      </c>
      <c r="D160" s="8">
        <v>34359.230000000003</v>
      </c>
      <c r="E160" s="8">
        <v>25264.14</v>
      </c>
      <c r="F160" s="8">
        <v>8754.9</v>
      </c>
      <c r="G160" s="8">
        <v>340.19</v>
      </c>
      <c r="H160" s="8"/>
      <c r="I160" s="8">
        <v>1</v>
      </c>
      <c r="J160" s="8">
        <v>412310.76</v>
      </c>
    </row>
    <row r="161" spans="1:10" ht="21" x14ac:dyDescent="0.15">
      <c r="A161" s="5" t="s">
        <v>513</v>
      </c>
      <c r="B161" s="6" t="s">
        <v>514</v>
      </c>
      <c r="C161" s="8">
        <v>2</v>
      </c>
      <c r="D161" s="8">
        <v>26282.462500000001</v>
      </c>
      <c r="E161" s="8">
        <v>19325.34</v>
      </c>
      <c r="F161" s="8">
        <v>6696.9</v>
      </c>
      <c r="G161" s="8">
        <v>260.22250000000003</v>
      </c>
      <c r="H161" s="8"/>
      <c r="I161" s="8">
        <v>1</v>
      </c>
      <c r="J161" s="8">
        <v>630779.1</v>
      </c>
    </row>
    <row r="162" spans="1:10" x14ac:dyDescent="0.15">
      <c r="A162" s="5" t="s">
        <v>515</v>
      </c>
      <c r="B162" s="6" t="s">
        <v>516</v>
      </c>
      <c r="C162" s="8">
        <v>1</v>
      </c>
      <c r="D162" s="8">
        <v>26282.462500000001</v>
      </c>
      <c r="E162" s="8">
        <v>19325.34</v>
      </c>
      <c r="F162" s="8">
        <v>6696.9</v>
      </c>
      <c r="G162" s="8">
        <v>260.22250000000003</v>
      </c>
      <c r="H162" s="8"/>
      <c r="I162" s="8">
        <v>1</v>
      </c>
      <c r="J162" s="8">
        <v>315389.55</v>
      </c>
    </row>
    <row r="163" spans="1:10" x14ac:dyDescent="0.15">
      <c r="A163" s="5" t="s">
        <v>517</v>
      </c>
      <c r="B163" s="6" t="s">
        <v>518</v>
      </c>
      <c r="C163" s="8">
        <v>1</v>
      </c>
      <c r="D163" s="8">
        <v>32872.995799999997</v>
      </c>
      <c r="E163" s="8">
        <v>24171.32</v>
      </c>
      <c r="F163" s="8">
        <v>8376.2000000000007</v>
      </c>
      <c r="G163" s="8">
        <v>325.47579999999999</v>
      </c>
      <c r="H163" s="8"/>
      <c r="I163" s="8">
        <v>1</v>
      </c>
      <c r="J163" s="8">
        <v>394475.95</v>
      </c>
    </row>
    <row r="164" spans="1:10" ht="21" x14ac:dyDescent="0.15">
      <c r="A164" s="5" t="s">
        <v>519</v>
      </c>
      <c r="B164" s="6" t="s">
        <v>520</v>
      </c>
      <c r="C164" s="8">
        <v>1</v>
      </c>
      <c r="D164" s="8">
        <v>26282.46</v>
      </c>
      <c r="E164" s="8">
        <v>19325.34</v>
      </c>
      <c r="F164" s="8">
        <v>6696.9</v>
      </c>
      <c r="G164" s="8">
        <v>260.22000000000003</v>
      </c>
      <c r="H164" s="8"/>
      <c r="I164" s="8">
        <v>1</v>
      </c>
      <c r="J164" s="8">
        <v>315389.52</v>
      </c>
    </row>
    <row r="165" spans="1:10" ht="21" x14ac:dyDescent="0.15">
      <c r="A165" s="5" t="s">
        <v>521</v>
      </c>
      <c r="B165" s="6" t="s">
        <v>522</v>
      </c>
      <c r="C165" s="8">
        <v>2</v>
      </c>
      <c r="D165" s="8">
        <v>28732.964499999998</v>
      </c>
      <c r="E165" s="8">
        <v>21127.18</v>
      </c>
      <c r="F165" s="8">
        <v>7321.3</v>
      </c>
      <c r="G165" s="8">
        <v>284.48450000000003</v>
      </c>
      <c r="H165" s="8"/>
      <c r="I165" s="8">
        <v>1</v>
      </c>
      <c r="J165" s="8">
        <v>689591.15</v>
      </c>
    </row>
    <row r="166" spans="1:10" ht="21" x14ac:dyDescent="0.15">
      <c r="A166" s="5" t="s">
        <v>523</v>
      </c>
      <c r="B166" s="6" t="s">
        <v>524</v>
      </c>
      <c r="C166" s="8">
        <v>15</v>
      </c>
      <c r="D166" s="8">
        <v>21948.229200000002</v>
      </c>
      <c r="E166" s="8">
        <v>16336.72</v>
      </c>
      <c r="F166" s="8">
        <v>5394.2</v>
      </c>
      <c r="G166" s="8">
        <v>217.3092</v>
      </c>
      <c r="H166" s="8"/>
      <c r="I166" s="8">
        <v>1</v>
      </c>
      <c r="J166" s="8">
        <v>3950681.26</v>
      </c>
    </row>
    <row r="167" spans="1:10" ht="21" x14ac:dyDescent="0.15">
      <c r="A167" s="5" t="s">
        <v>525</v>
      </c>
      <c r="B167" s="6" t="s">
        <v>526</v>
      </c>
      <c r="C167" s="8">
        <v>3.5</v>
      </c>
      <c r="D167" s="8">
        <v>21169.922999999999</v>
      </c>
      <c r="E167" s="8">
        <v>15566.12</v>
      </c>
      <c r="F167" s="8">
        <v>5394.2</v>
      </c>
      <c r="G167" s="8">
        <v>209.60300000000001</v>
      </c>
      <c r="H167" s="8"/>
      <c r="I167" s="8">
        <v>1</v>
      </c>
      <c r="J167" s="8">
        <v>889136.77</v>
      </c>
    </row>
    <row r="168" spans="1:10" ht="21" x14ac:dyDescent="0.15">
      <c r="A168" s="5" t="s">
        <v>527</v>
      </c>
      <c r="B168" s="6" t="s">
        <v>528</v>
      </c>
      <c r="C168" s="8">
        <v>2</v>
      </c>
      <c r="D168" s="8">
        <v>21169.922999999999</v>
      </c>
      <c r="E168" s="8">
        <v>15566.12</v>
      </c>
      <c r="F168" s="8">
        <v>5394.2</v>
      </c>
      <c r="G168" s="8">
        <v>209.60300000000001</v>
      </c>
      <c r="H168" s="8"/>
      <c r="I168" s="8">
        <v>1</v>
      </c>
      <c r="J168" s="8">
        <v>508078.15</v>
      </c>
    </row>
    <row r="169" spans="1:10" x14ac:dyDescent="0.15">
      <c r="A169" s="5" t="s">
        <v>529</v>
      </c>
      <c r="B169" s="6" t="s">
        <v>530</v>
      </c>
      <c r="C169" s="8">
        <v>2</v>
      </c>
      <c r="D169" s="8">
        <v>21169.922999999999</v>
      </c>
      <c r="E169" s="8">
        <v>15566.12</v>
      </c>
      <c r="F169" s="8">
        <v>5394.2</v>
      </c>
      <c r="G169" s="8">
        <v>209.60300000000001</v>
      </c>
      <c r="H169" s="8"/>
      <c r="I169" s="8">
        <v>1</v>
      </c>
      <c r="J169" s="8">
        <v>508078.15</v>
      </c>
    </row>
    <row r="170" spans="1:10" x14ac:dyDescent="0.15">
      <c r="A170" s="5" t="s">
        <v>531</v>
      </c>
      <c r="B170" s="6" t="s">
        <v>532</v>
      </c>
      <c r="C170" s="8">
        <v>1</v>
      </c>
      <c r="D170" s="8">
        <v>22040.787</v>
      </c>
      <c r="E170" s="8">
        <v>16206.46</v>
      </c>
      <c r="F170" s="8">
        <v>5616.1</v>
      </c>
      <c r="G170" s="8">
        <v>218.227</v>
      </c>
      <c r="H170" s="8"/>
      <c r="I170" s="8">
        <v>1</v>
      </c>
      <c r="J170" s="8">
        <v>264489.44</v>
      </c>
    </row>
    <row r="171" spans="1:10" x14ac:dyDescent="0.15">
      <c r="A171" s="5" t="s">
        <v>533</v>
      </c>
      <c r="B171" s="6" t="s">
        <v>534</v>
      </c>
      <c r="C171" s="8">
        <v>2</v>
      </c>
      <c r="D171" s="8">
        <v>22851.483</v>
      </c>
      <c r="E171" s="8">
        <v>17009.13</v>
      </c>
      <c r="F171" s="8">
        <v>5616.1</v>
      </c>
      <c r="G171" s="8">
        <v>226.25299999999999</v>
      </c>
      <c r="H171" s="8"/>
      <c r="I171" s="8">
        <v>1</v>
      </c>
      <c r="J171" s="8">
        <v>548435.59</v>
      </c>
    </row>
    <row r="172" spans="1:10" ht="21" x14ac:dyDescent="0.15">
      <c r="A172" s="5" t="s">
        <v>535</v>
      </c>
      <c r="B172" s="6" t="s">
        <v>536</v>
      </c>
      <c r="C172" s="8">
        <v>2</v>
      </c>
      <c r="D172" s="8">
        <v>22040.785</v>
      </c>
      <c r="E172" s="8">
        <v>16206.46</v>
      </c>
      <c r="F172" s="8">
        <v>5616.1</v>
      </c>
      <c r="G172" s="8">
        <v>218.22499999999999</v>
      </c>
      <c r="H172" s="8"/>
      <c r="I172" s="8">
        <v>1</v>
      </c>
      <c r="J172" s="8">
        <v>528978.84</v>
      </c>
    </row>
    <row r="173" spans="1:10" x14ac:dyDescent="0.15">
      <c r="A173" s="5" t="s">
        <v>537</v>
      </c>
      <c r="B173" s="6" t="s">
        <v>538</v>
      </c>
      <c r="C173" s="8">
        <v>2</v>
      </c>
      <c r="D173" s="8">
        <v>22040.785</v>
      </c>
      <c r="E173" s="8">
        <v>16206.46</v>
      </c>
      <c r="F173" s="8">
        <v>5616.1</v>
      </c>
      <c r="G173" s="8">
        <v>218.22499999999999</v>
      </c>
      <c r="H173" s="8"/>
      <c r="I173" s="8">
        <v>1</v>
      </c>
      <c r="J173" s="8">
        <v>528978.84</v>
      </c>
    </row>
    <row r="174" spans="1:10" ht="21" x14ac:dyDescent="0.15">
      <c r="A174" s="5" t="s">
        <v>539</v>
      </c>
      <c r="B174" s="6" t="s">
        <v>540</v>
      </c>
      <c r="C174" s="8">
        <v>5</v>
      </c>
      <c r="D174" s="8">
        <v>23145.16</v>
      </c>
      <c r="E174" s="8">
        <v>17018.5</v>
      </c>
      <c r="F174" s="8">
        <v>5897.5</v>
      </c>
      <c r="G174" s="8">
        <v>229.16</v>
      </c>
      <c r="H174" s="8"/>
      <c r="I174" s="8">
        <v>1</v>
      </c>
      <c r="J174" s="8">
        <v>1388709.6</v>
      </c>
    </row>
    <row r="175" spans="1:10" x14ac:dyDescent="0.15">
      <c r="A175" s="5" t="s">
        <v>541</v>
      </c>
      <c r="B175" s="6" t="s">
        <v>542</v>
      </c>
      <c r="C175" s="8">
        <v>1</v>
      </c>
      <c r="D175" s="8">
        <v>24197.338</v>
      </c>
      <c r="E175" s="8">
        <v>17792.16</v>
      </c>
      <c r="F175" s="8">
        <v>6165.6</v>
      </c>
      <c r="G175" s="8">
        <v>239.578</v>
      </c>
      <c r="H175" s="8"/>
      <c r="I175" s="8">
        <v>1</v>
      </c>
      <c r="J175" s="8">
        <v>290368.06</v>
      </c>
    </row>
    <row r="176" spans="1:10" ht="21" x14ac:dyDescent="0.15">
      <c r="A176" s="5" t="s">
        <v>543</v>
      </c>
      <c r="B176" s="6" t="s">
        <v>544</v>
      </c>
      <c r="C176" s="8">
        <v>1</v>
      </c>
      <c r="D176" s="8">
        <v>26950.03</v>
      </c>
      <c r="E176" s="8">
        <v>19816.2</v>
      </c>
      <c r="F176" s="8">
        <v>6867</v>
      </c>
      <c r="G176" s="8">
        <v>266.83</v>
      </c>
      <c r="H176" s="8"/>
      <c r="I176" s="8">
        <v>1</v>
      </c>
      <c r="J176" s="8">
        <v>323400.36</v>
      </c>
    </row>
    <row r="177" spans="1:10" x14ac:dyDescent="0.15">
      <c r="A177" s="5" t="s">
        <v>545</v>
      </c>
      <c r="B177" s="6" t="s">
        <v>542</v>
      </c>
      <c r="C177" s="8">
        <v>2</v>
      </c>
      <c r="D177" s="8">
        <v>27691.776000000002</v>
      </c>
      <c r="E177" s="8">
        <v>20361.599999999999</v>
      </c>
      <c r="F177" s="8">
        <v>7056</v>
      </c>
      <c r="G177" s="8">
        <v>274.17599999999999</v>
      </c>
      <c r="H177" s="8"/>
      <c r="I177" s="8">
        <v>1</v>
      </c>
      <c r="J177" s="8">
        <v>664602.62</v>
      </c>
    </row>
    <row r="178" spans="1:10" x14ac:dyDescent="0.15">
      <c r="A178" s="5" t="s">
        <v>546</v>
      </c>
      <c r="B178" s="6" t="s">
        <v>547</v>
      </c>
      <c r="C178" s="8">
        <v>1</v>
      </c>
      <c r="D178" s="8">
        <v>26950.03</v>
      </c>
      <c r="E178" s="8">
        <v>19816.2</v>
      </c>
      <c r="F178" s="8">
        <v>6867</v>
      </c>
      <c r="G178" s="8">
        <v>266.83</v>
      </c>
      <c r="H178" s="8"/>
      <c r="I178" s="8">
        <v>1</v>
      </c>
      <c r="J178" s="8">
        <v>323400.36</v>
      </c>
    </row>
    <row r="179" spans="1:10" x14ac:dyDescent="0.15">
      <c r="A179" s="5" t="s">
        <v>548</v>
      </c>
      <c r="B179" s="6" t="s">
        <v>549</v>
      </c>
      <c r="C179" s="8">
        <v>4</v>
      </c>
      <c r="D179" s="8">
        <v>15123.335999999999</v>
      </c>
      <c r="E179" s="8">
        <v>8808</v>
      </c>
      <c r="F179" s="8">
        <v>6165</v>
      </c>
      <c r="G179" s="8">
        <v>150.33600000000001</v>
      </c>
      <c r="H179" s="8"/>
      <c r="I179" s="8">
        <v>1</v>
      </c>
      <c r="J179" s="8">
        <v>725920.13</v>
      </c>
    </row>
    <row r="180" spans="1:10" x14ac:dyDescent="0.15">
      <c r="A180" s="5" t="s">
        <v>550</v>
      </c>
      <c r="B180" s="6" t="s">
        <v>551</v>
      </c>
      <c r="C180" s="8">
        <v>2</v>
      </c>
      <c r="D180" s="8">
        <v>26950.032500000001</v>
      </c>
      <c r="E180" s="8">
        <v>19816.2</v>
      </c>
      <c r="F180" s="8">
        <v>6867</v>
      </c>
      <c r="G180" s="8">
        <v>266.83249999999998</v>
      </c>
      <c r="H180" s="8"/>
      <c r="I180" s="8">
        <v>1</v>
      </c>
      <c r="J180" s="8">
        <v>646800.78</v>
      </c>
    </row>
    <row r="181" spans="1:10" x14ac:dyDescent="0.15">
      <c r="A181" s="5" t="s">
        <v>552</v>
      </c>
      <c r="B181" s="6" t="s">
        <v>553</v>
      </c>
      <c r="C181" s="8">
        <v>4</v>
      </c>
      <c r="D181" s="8">
        <v>26950.031999999999</v>
      </c>
      <c r="E181" s="8">
        <v>19816.2</v>
      </c>
      <c r="F181" s="8">
        <v>6867</v>
      </c>
      <c r="G181" s="8">
        <v>266.83199999999999</v>
      </c>
      <c r="H181" s="8"/>
      <c r="I181" s="8">
        <v>1</v>
      </c>
      <c r="J181" s="8">
        <v>1293601.54</v>
      </c>
    </row>
    <row r="182" spans="1:10" ht="21" x14ac:dyDescent="0.15">
      <c r="A182" s="5" t="s">
        <v>554</v>
      </c>
      <c r="B182" s="6" t="s">
        <v>555</v>
      </c>
      <c r="C182" s="8">
        <v>3.5</v>
      </c>
      <c r="D182" s="8">
        <v>27691.776000000002</v>
      </c>
      <c r="E182" s="8">
        <v>20361.599999999999</v>
      </c>
      <c r="F182" s="8">
        <v>7056</v>
      </c>
      <c r="G182" s="8">
        <v>274.17599999999999</v>
      </c>
      <c r="H182" s="8"/>
      <c r="I182" s="8">
        <v>1</v>
      </c>
      <c r="J182" s="8">
        <v>1163054.5900000001</v>
      </c>
    </row>
    <row r="183" spans="1:10" ht="24.95" customHeight="1" x14ac:dyDescent="0.15">
      <c r="A183" s="24" t="s">
        <v>556</v>
      </c>
      <c r="B183" s="24"/>
      <c r="C183" s="10" t="s">
        <v>557</v>
      </c>
      <c r="D183" s="10">
        <f>SUBTOTAL(9,D111:D182)</f>
        <v>2816682.2004699996</v>
      </c>
      <c r="E183" s="10" t="s">
        <v>557</v>
      </c>
      <c r="F183" s="10" t="s">
        <v>557</v>
      </c>
      <c r="G183" s="10" t="s">
        <v>557</v>
      </c>
      <c r="H183" s="10" t="s">
        <v>557</v>
      </c>
      <c r="I183" s="10" t="s">
        <v>557</v>
      </c>
      <c r="J183" s="10">
        <f>SUBTOTAL(9,J111:J182)</f>
        <v>86463385.120000005</v>
      </c>
    </row>
    <row r="184" spans="1:10" ht="24.95" customHeight="1" x14ac:dyDescent="0.15"/>
    <row r="185" spans="1:10" ht="24.95" customHeight="1" x14ac:dyDescent="0.15">
      <c r="A185" s="22" t="s">
        <v>424</v>
      </c>
      <c r="B185" s="22"/>
      <c r="C185" s="23" t="s">
        <v>137</v>
      </c>
      <c r="D185" s="23"/>
      <c r="E185" s="23"/>
      <c r="F185" s="23"/>
      <c r="G185" s="23"/>
      <c r="H185" s="23"/>
      <c r="I185" s="23"/>
      <c r="J185" s="23"/>
    </row>
    <row r="186" spans="1:10" ht="24.95" customHeight="1" x14ac:dyDescent="0.15">
      <c r="A186" s="22" t="s">
        <v>425</v>
      </c>
      <c r="B186" s="22"/>
      <c r="C186" s="23" t="s">
        <v>426</v>
      </c>
      <c r="D186" s="23"/>
      <c r="E186" s="23"/>
      <c r="F186" s="23"/>
      <c r="G186" s="23"/>
      <c r="H186" s="23"/>
      <c r="I186" s="23"/>
      <c r="J186" s="23"/>
    </row>
    <row r="187" spans="1:10" ht="24.95" customHeight="1" x14ac:dyDescent="0.15">
      <c r="A187" s="22" t="s">
        <v>427</v>
      </c>
      <c r="B187" s="22"/>
      <c r="C187" s="23" t="s">
        <v>405</v>
      </c>
      <c r="D187" s="23"/>
      <c r="E187" s="23"/>
      <c r="F187" s="23"/>
      <c r="G187" s="23"/>
      <c r="H187" s="23"/>
      <c r="I187" s="23"/>
      <c r="J187" s="23"/>
    </row>
    <row r="188" spans="1:10" ht="24.95" customHeight="1" x14ac:dyDescent="0.15">
      <c r="A188" s="15" t="s">
        <v>428</v>
      </c>
      <c r="B188" s="15"/>
      <c r="C188" s="15"/>
      <c r="D188" s="15"/>
      <c r="E188" s="15"/>
      <c r="F188" s="15"/>
      <c r="G188" s="15"/>
      <c r="H188" s="15"/>
      <c r="I188" s="15"/>
      <c r="J188" s="15"/>
    </row>
    <row r="189" spans="1:10" ht="24.95" customHeight="1" x14ac:dyDescent="0.15"/>
    <row r="190" spans="1:10" ht="50.1" customHeight="1" x14ac:dyDescent="0.15">
      <c r="A190" s="20" t="s">
        <v>336</v>
      </c>
      <c r="B190" s="20" t="s">
        <v>429</v>
      </c>
      <c r="C190" s="20" t="s">
        <v>430</v>
      </c>
      <c r="D190" s="20" t="s">
        <v>431</v>
      </c>
      <c r="E190" s="20"/>
      <c r="F190" s="20"/>
      <c r="G190" s="20"/>
      <c r="H190" s="20" t="s">
        <v>432</v>
      </c>
      <c r="I190" s="20" t="s">
        <v>433</v>
      </c>
      <c r="J190" s="20" t="s">
        <v>434</v>
      </c>
    </row>
    <row r="191" spans="1:10" ht="50.1" customHeight="1" x14ac:dyDescent="0.15">
      <c r="A191" s="20"/>
      <c r="B191" s="20"/>
      <c r="C191" s="20"/>
      <c r="D191" s="20" t="s">
        <v>435</v>
      </c>
      <c r="E191" s="20" t="s">
        <v>436</v>
      </c>
      <c r="F191" s="20"/>
      <c r="G191" s="20"/>
      <c r="H191" s="20"/>
      <c r="I191" s="20"/>
      <c r="J191" s="20"/>
    </row>
    <row r="192" spans="1:10" ht="50.1" customHeight="1" x14ac:dyDescent="0.15">
      <c r="A192" s="20"/>
      <c r="B192" s="20"/>
      <c r="C192" s="20"/>
      <c r="D192" s="20"/>
      <c r="E192" s="5" t="s">
        <v>437</v>
      </c>
      <c r="F192" s="5" t="s">
        <v>438</v>
      </c>
      <c r="G192" s="5" t="s">
        <v>439</v>
      </c>
      <c r="H192" s="20"/>
      <c r="I192" s="20"/>
      <c r="J192" s="20"/>
    </row>
    <row r="193" spans="1:10" ht="24.95" customHeight="1" x14ac:dyDescent="0.15">
      <c r="A193" s="5" t="s">
        <v>341</v>
      </c>
      <c r="B193" s="5" t="s">
        <v>62</v>
      </c>
      <c r="C193" s="5" t="s">
        <v>440</v>
      </c>
      <c r="D193" s="5" t="s">
        <v>64</v>
      </c>
      <c r="E193" s="5" t="s">
        <v>66</v>
      </c>
      <c r="F193" s="5" t="s">
        <v>441</v>
      </c>
      <c r="G193" s="5" t="s">
        <v>442</v>
      </c>
      <c r="H193" s="5" t="s">
        <v>443</v>
      </c>
      <c r="I193" s="5" t="s">
        <v>444</v>
      </c>
      <c r="J193" s="5" t="s">
        <v>445</v>
      </c>
    </row>
    <row r="194" spans="1:10" x14ac:dyDescent="0.15">
      <c r="A194" s="5" t="s">
        <v>341</v>
      </c>
      <c r="B194" s="6" t="s">
        <v>446</v>
      </c>
      <c r="C194" s="8">
        <v>1</v>
      </c>
      <c r="D194" s="8">
        <v>74649.756999999998</v>
      </c>
      <c r="E194" s="8">
        <v>53934.8</v>
      </c>
      <c r="F194" s="8">
        <v>19975.849999999999</v>
      </c>
      <c r="G194" s="8">
        <v>739.10699999999997</v>
      </c>
      <c r="H194" s="8"/>
      <c r="I194" s="8">
        <v>1</v>
      </c>
      <c r="J194" s="8">
        <v>895797.08</v>
      </c>
    </row>
    <row r="195" spans="1:10" ht="21" x14ac:dyDescent="0.15">
      <c r="A195" s="5" t="s">
        <v>62</v>
      </c>
      <c r="B195" s="6" t="s">
        <v>447</v>
      </c>
      <c r="C195" s="8">
        <v>4</v>
      </c>
      <c r="D195" s="8">
        <v>63309.123</v>
      </c>
      <c r="E195" s="8">
        <v>44682.31</v>
      </c>
      <c r="F195" s="8">
        <v>17999.990000000002</v>
      </c>
      <c r="G195" s="8">
        <v>626.82299999999998</v>
      </c>
      <c r="H195" s="8"/>
      <c r="I195" s="8">
        <v>1</v>
      </c>
      <c r="J195" s="8">
        <v>3038837.9</v>
      </c>
    </row>
    <row r="196" spans="1:10" x14ac:dyDescent="0.15">
      <c r="A196" s="5" t="s">
        <v>440</v>
      </c>
      <c r="B196" s="6" t="s">
        <v>448</v>
      </c>
      <c r="C196" s="8">
        <v>1</v>
      </c>
      <c r="D196" s="8">
        <v>64147.12</v>
      </c>
      <c r="E196" s="8">
        <v>47167</v>
      </c>
      <c r="F196" s="8">
        <v>16345</v>
      </c>
      <c r="G196" s="8">
        <v>635.12</v>
      </c>
      <c r="H196" s="8"/>
      <c r="I196" s="8">
        <v>1</v>
      </c>
      <c r="J196" s="8">
        <v>769765.44</v>
      </c>
    </row>
    <row r="197" spans="1:10" x14ac:dyDescent="0.15">
      <c r="A197" s="5" t="s">
        <v>64</v>
      </c>
      <c r="B197" s="6" t="s">
        <v>449</v>
      </c>
      <c r="C197" s="8">
        <v>1</v>
      </c>
      <c r="D197" s="8">
        <v>64147.12</v>
      </c>
      <c r="E197" s="8">
        <v>47167</v>
      </c>
      <c r="F197" s="8">
        <v>16345</v>
      </c>
      <c r="G197" s="8">
        <v>635.12</v>
      </c>
      <c r="H197" s="8"/>
      <c r="I197" s="8">
        <v>1</v>
      </c>
      <c r="J197" s="8">
        <v>769765.44</v>
      </c>
    </row>
    <row r="198" spans="1:10" x14ac:dyDescent="0.15">
      <c r="A198" s="5" t="s">
        <v>66</v>
      </c>
      <c r="B198" s="6" t="s">
        <v>450</v>
      </c>
      <c r="C198" s="8">
        <v>0.5</v>
      </c>
      <c r="D198" s="8">
        <v>21764.690999999999</v>
      </c>
      <c r="E198" s="8">
        <v>12676</v>
      </c>
      <c r="F198" s="8">
        <v>8873.2000000000007</v>
      </c>
      <c r="G198" s="8">
        <v>215.49100000000001</v>
      </c>
      <c r="H198" s="8"/>
      <c r="I198" s="8">
        <v>1</v>
      </c>
      <c r="J198" s="8">
        <v>130588.15</v>
      </c>
    </row>
    <row r="199" spans="1:10" x14ac:dyDescent="0.15">
      <c r="A199" s="5" t="s">
        <v>441</v>
      </c>
      <c r="B199" s="6" t="s">
        <v>450</v>
      </c>
      <c r="C199" s="8">
        <v>1</v>
      </c>
      <c r="D199" s="8">
        <v>24230.304</v>
      </c>
      <c r="E199" s="8">
        <v>14112</v>
      </c>
      <c r="F199" s="8">
        <v>9878.4</v>
      </c>
      <c r="G199" s="8">
        <v>239.904</v>
      </c>
      <c r="H199" s="8"/>
      <c r="I199" s="8">
        <v>1</v>
      </c>
      <c r="J199" s="8">
        <v>290763.65000000002</v>
      </c>
    </row>
    <row r="200" spans="1:10" x14ac:dyDescent="0.15">
      <c r="A200" s="5" t="s">
        <v>442</v>
      </c>
      <c r="B200" s="6" t="s">
        <v>450</v>
      </c>
      <c r="C200" s="8">
        <v>1</v>
      </c>
      <c r="D200" s="8">
        <v>26347.365000000002</v>
      </c>
      <c r="E200" s="8">
        <v>15345</v>
      </c>
      <c r="F200" s="8">
        <v>10741.5</v>
      </c>
      <c r="G200" s="8">
        <v>260.86500000000001</v>
      </c>
      <c r="H200" s="8"/>
      <c r="I200" s="8">
        <v>1</v>
      </c>
      <c r="J200" s="8">
        <v>316168.38</v>
      </c>
    </row>
    <row r="201" spans="1:10" x14ac:dyDescent="0.15">
      <c r="A201" s="5" t="s">
        <v>443</v>
      </c>
      <c r="B201" s="6" t="s">
        <v>450</v>
      </c>
      <c r="C201" s="8">
        <v>3</v>
      </c>
      <c r="D201" s="8">
        <v>27059.919999999998</v>
      </c>
      <c r="E201" s="8">
        <v>15760</v>
      </c>
      <c r="F201" s="8">
        <v>11032</v>
      </c>
      <c r="G201" s="8">
        <v>267.92</v>
      </c>
      <c r="H201" s="8"/>
      <c r="I201" s="8">
        <v>1</v>
      </c>
      <c r="J201" s="8">
        <v>974157.12</v>
      </c>
    </row>
    <row r="202" spans="1:10" x14ac:dyDescent="0.15">
      <c r="A202" s="5" t="s">
        <v>444</v>
      </c>
      <c r="B202" s="6" t="s">
        <v>450</v>
      </c>
      <c r="C202" s="8">
        <v>3</v>
      </c>
      <c r="D202" s="8">
        <v>27763.89</v>
      </c>
      <c r="E202" s="8">
        <v>16170</v>
      </c>
      <c r="F202" s="8">
        <v>11319</v>
      </c>
      <c r="G202" s="8">
        <v>274.89</v>
      </c>
      <c r="H202" s="8"/>
      <c r="I202" s="8">
        <v>1</v>
      </c>
      <c r="J202" s="8">
        <v>999500.04</v>
      </c>
    </row>
    <row r="203" spans="1:10" x14ac:dyDescent="0.15">
      <c r="A203" s="5" t="s">
        <v>445</v>
      </c>
      <c r="B203" s="6" t="s">
        <v>450</v>
      </c>
      <c r="C203" s="8">
        <v>5</v>
      </c>
      <c r="D203" s="8">
        <v>28833.580999999998</v>
      </c>
      <c r="E203" s="8">
        <v>16793</v>
      </c>
      <c r="F203" s="8">
        <v>11755.1</v>
      </c>
      <c r="G203" s="8">
        <v>285.48099999999999</v>
      </c>
      <c r="H203" s="8"/>
      <c r="I203" s="8">
        <v>1</v>
      </c>
      <c r="J203" s="8">
        <v>1730014.86</v>
      </c>
    </row>
    <row r="204" spans="1:10" x14ac:dyDescent="0.15">
      <c r="A204" s="5" t="s">
        <v>451</v>
      </c>
      <c r="B204" s="6" t="s">
        <v>450</v>
      </c>
      <c r="C204" s="8">
        <v>1</v>
      </c>
      <c r="D204" s="8">
        <v>28833.580999999998</v>
      </c>
      <c r="E204" s="8">
        <v>16793</v>
      </c>
      <c r="F204" s="8">
        <v>11755.1</v>
      </c>
      <c r="G204" s="8">
        <v>285.48099999999999</v>
      </c>
      <c r="H204" s="8"/>
      <c r="I204" s="8">
        <v>1</v>
      </c>
      <c r="J204" s="8">
        <v>346002.97</v>
      </c>
    </row>
    <row r="205" spans="1:10" x14ac:dyDescent="0.15">
      <c r="A205" s="5" t="s">
        <v>452</v>
      </c>
      <c r="B205" s="6" t="s">
        <v>450</v>
      </c>
      <c r="C205" s="8">
        <v>3</v>
      </c>
      <c r="D205" s="8">
        <v>31647.743999999999</v>
      </c>
      <c r="E205" s="8">
        <v>18432</v>
      </c>
      <c r="F205" s="8">
        <v>12902.4</v>
      </c>
      <c r="G205" s="8">
        <v>313.34399999999999</v>
      </c>
      <c r="H205" s="8"/>
      <c r="I205" s="8">
        <v>1</v>
      </c>
      <c r="J205" s="8">
        <v>1139318.78</v>
      </c>
    </row>
    <row r="206" spans="1:10" x14ac:dyDescent="0.15">
      <c r="A206" s="5" t="s">
        <v>453</v>
      </c>
      <c r="B206" s="6" t="s">
        <v>450</v>
      </c>
      <c r="C206" s="8">
        <v>11</v>
      </c>
      <c r="D206" s="8">
        <v>33764.804969999997</v>
      </c>
      <c r="E206" s="8">
        <v>19665</v>
      </c>
      <c r="F206" s="8">
        <v>13765.5</v>
      </c>
      <c r="G206" s="8">
        <v>334.30497000000003</v>
      </c>
      <c r="H206" s="8"/>
      <c r="I206" s="8">
        <v>1</v>
      </c>
      <c r="J206" s="8">
        <v>4456954.26</v>
      </c>
    </row>
    <row r="207" spans="1:10" x14ac:dyDescent="0.15">
      <c r="A207" s="5" t="s">
        <v>454</v>
      </c>
      <c r="B207" s="6" t="s">
        <v>455</v>
      </c>
      <c r="C207" s="8">
        <v>1</v>
      </c>
      <c r="D207" s="8">
        <v>42306.879999999997</v>
      </c>
      <c r="E207" s="8">
        <v>31108</v>
      </c>
      <c r="F207" s="8">
        <v>10780</v>
      </c>
      <c r="G207" s="8">
        <v>418.88</v>
      </c>
      <c r="H207" s="8"/>
      <c r="I207" s="8">
        <v>1</v>
      </c>
      <c r="J207" s="8">
        <v>507682.56</v>
      </c>
    </row>
    <row r="208" spans="1:10" x14ac:dyDescent="0.15">
      <c r="A208" s="5" t="s">
        <v>456</v>
      </c>
      <c r="B208" s="6" t="s">
        <v>455</v>
      </c>
      <c r="C208" s="8">
        <v>2</v>
      </c>
      <c r="D208" s="8">
        <v>42306.879999999997</v>
      </c>
      <c r="E208" s="8">
        <v>31108</v>
      </c>
      <c r="F208" s="8">
        <v>10780</v>
      </c>
      <c r="G208" s="8">
        <v>418.88</v>
      </c>
      <c r="H208" s="8"/>
      <c r="I208" s="8">
        <v>1</v>
      </c>
      <c r="J208" s="8">
        <v>1015365.12</v>
      </c>
    </row>
    <row r="209" spans="1:10" x14ac:dyDescent="0.15">
      <c r="A209" s="5" t="s">
        <v>457</v>
      </c>
      <c r="B209" s="6" t="s">
        <v>458</v>
      </c>
      <c r="C209" s="8">
        <v>2</v>
      </c>
      <c r="D209" s="8">
        <v>41232.724999999999</v>
      </c>
      <c r="E209" s="8">
        <v>30318.18</v>
      </c>
      <c r="F209" s="8">
        <v>10506.3</v>
      </c>
      <c r="G209" s="8">
        <v>408.245</v>
      </c>
      <c r="H209" s="8"/>
      <c r="I209" s="8">
        <v>1</v>
      </c>
      <c r="J209" s="8">
        <v>989585.4</v>
      </c>
    </row>
    <row r="210" spans="1:10" x14ac:dyDescent="0.15">
      <c r="A210" s="5" t="s">
        <v>459</v>
      </c>
      <c r="B210" s="6" t="s">
        <v>460</v>
      </c>
      <c r="C210" s="8">
        <v>3</v>
      </c>
      <c r="D210" s="8">
        <v>49997.3027</v>
      </c>
      <c r="E210" s="8">
        <v>37214.480000000003</v>
      </c>
      <c r="F210" s="8">
        <v>12287.8</v>
      </c>
      <c r="G210" s="8">
        <v>495.02269999999999</v>
      </c>
      <c r="H210" s="8"/>
      <c r="I210" s="8">
        <v>1</v>
      </c>
      <c r="J210" s="8">
        <v>1799902.9</v>
      </c>
    </row>
    <row r="211" spans="1:10" x14ac:dyDescent="0.15">
      <c r="A211" s="5" t="s">
        <v>461</v>
      </c>
      <c r="B211" s="6" t="s">
        <v>460</v>
      </c>
      <c r="C211" s="8">
        <v>1</v>
      </c>
      <c r="D211" s="8">
        <v>53341.09</v>
      </c>
      <c r="E211" s="8">
        <v>39703.360000000001</v>
      </c>
      <c r="F211" s="8">
        <v>13109.6</v>
      </c>
      <c r="G211" s="8">
        <v>528.13</v>
      </c>
      <c r="H211" s="8"/>
      <c r="I211" s="8">
        <v>1</v>
      </c>
      <c r="J211" s="8">
        <v>640093.07999999996</v>
      </c>
    </row>
    <row r="212" spans="1:10" x14ac:dyDescent="0.15">
      <c r="A212" s="5" t="s">
        <v>462</v>
      </c>
      <c r="B212" s="6" t="s">
        <v>460</v>
      </c>
      <c r="C212" s="8">
        <v>1</v>
      </c>
      <c r="D212" s="8">
        <v>44905.144999999997</v>
      </c>
      <c r="E212" s="8">
        <v>33265.440000000002</v>
      </c>
      <c r="F212" s="8">
        <v>11195.1</v>
      </c>
      <c r="G212" s="8">
        <v>444.60500000000002</v>
      </c>
      <c r="H212" s="8"/>
      <c r="I212" s="8">
        <v>1</v>
      </c>
      <c r="J212" s="8">
        <v>538861.74</v>
      </c>
    </row>
    <row r="213" spans="1:10" x14ac:dyDescent="0.15">
      <c r="A213" s="5" t="s">
        <v>463</v>
      </c>
      <c r="B213" s="6" t="s">
        <v>460</v>
      </c>
      <c r="C213" s="8">
        <v>1</v>
      </c>
      <c r="D213" s="8">
        <v>53341.09</v>
      </c>
      <c r="E213" s="8">
        <v>39703.360000000001</v>
      </c>
      <c r="F213" s="8">
        <v>13109.6</v>
      </c>
      <c r="G213" s="8">
        <v>528.13</v>
      </c>
      <c r="H213" s="8"/>
      <c r="I213" s="8">
        <v>1</v>
      </c>
      <c r="J213" s="8">
        <v>640093.07999999996</v>
      </c>
    </row>
    <row r="214" spans="1:10" x14ac:dyDescent="0.15">
      <c r="A214" s="5" t="s">
        <v>464</v>
      </c>
      <c r="B214" s="6" t="s">
        <v>460</v>
      </c>
      <c r="C214" s="8">
        <v>2</v>
      </c>
      <c r="D214" s="8">
        <v>49997.303</v>
      </c>
      <c r="E214" s="8">
        <v>37214.480000000003</v>
      </c>
      <c r="F214" s="8">
        <v>12287.8</v>
      </c>
      <c r="G214" s="8">
        <v>495.02300000000002</v>
      </c>
      <c r="H214" s="8"/>
      <c r="I214" s="8">
        <v>1</v>
      </c>
      <c r="J214" s="8">
        <v>1199935.27</v>
      </c>
    </row>
    <row r="215" spans="1:10" x14ac:dyDescent="0.15">
      <c r="A215" s="5" t="s">
        <v>465</v>
      </c>
      <c r="B215" s="6" t="s">
        <v>466</v>
      </c>
      <c r="C215" s="8">
        <v>22</v>
      </c>
      <c r="D215" s="8">
        <v>29380.294000000002</v>
      </c>
      <c r="E215" s="8">
        <v>15724</v>
      </c>
      <c r="F215" s="8">
        <v>13365.4</v>
      </c>
      <c r="G215" s="8">
        <v>290.89400000000001</v>
      </c>
      <c r="H215" s="8"/>
      <c r="I215" s="8">
        <v>1</v>
      </c>
      <c r="J215" s="8">
        <v>7756397.6200000001</v>
      </c>
    </row>
    <row r="216" spans="1:10" x14ac:dyDescent="0.15">
      <c r="A216" s="5" t="s">
        <v>467</v>
      </c>
      <c r="B216" s="6" t="s">
        <v>466</v>
      </c>
      <c r="C216" s="8">
        <v>8</v>
      </c>
      <c r="D216" s="8">
        <v>30968.418000000001</v>
      </c>
      <c r="E216" s="8">
        <v>15724</v>
      </c>
      <c r="F216" s="8">
        <v>14937.8</v>
      </c>
      <c r="G216" s="8">
        <v>306.61799999999999</v>
      </c>
      <c r="H216" s="8"/>
      <c r="I216" s="8">
        <v>1</v>
      </c>
      <c r="J216" s="8">
        <v>2972968.13</v>
      </c>
    </row>
    <row r="217" spans="1:10" x14ac:dyDescent="0.15">
      <c r="A217" s="5" t="s">
        <v>468</v>
      </c>
      <c r="B217" s="6" t="s">
        <v>466</v>
      </c>
      <c r="C217" s="8">
        <v>23</v>
      </c>
      <c r="D217" s="8">
        <v>27876.6708</v>
      </c>
      <c r="E217" s="8">
        <v>15724</v>
      </c>
      <c r="F217" s="8">
        <v>11861.78</v>
      </c>
      <c r="G217" s="8">
        <v>290.89080000000001</v>
      </c>
      <c r="H217" s="8"/>
      <c r="I217" s="8">
        <v>1</v>
      </c>
      <c r="J217" s="8">
        <v>7693961.1399999997</v>
      </c>
    </row>
    <row r="218" spans="1:10" x14ac:dyDescent="0.15">
      <c r="A218" s="5" t="s">
        <v>469</v>
      </c>
      <c r="B218" s="6" t="s">
        <v>466</v>
      </c>
      <c r="C218" s="8">
        <v>4</v>
      </c>
      <c r="D218" s="8">
        <v>45587.663</v>
      </c>
      <c r="E218" s="8">
        <v>24398</v>
      </c>
      <c r="F218" s="8">
        <v>20738.3</v>
      </c>
      <c r="G218" s="8">
        <v>451.363</v>
      </c>
      <c r="H218" s="8"/>
      <c r="I218" s="8">
        <v>1</v>
      </c>
      <c r="J218" s="8">
        <v>2188207.8199999998</v>
      </c>
    </row>
    <row r="219" spans="1:10" x14ac:dyDescent="0.15">
      <c r="A219" s="5" t="s">
        <v>470</v>
      </c>
      <c r="B219" s="6" t="s">
        <v>471</v>
      </c>
      <c r="C219" s="8">
        <v>1</v>
      </c>
      <c r="D219" s="8">
        <v>48130.944000000003</v>
      </c>
      <c r="E219" s="8">
        <v>35390.400000000001</v>
      </c>
      <c r="F219" s="8">
        <v>12264</v>
      </c>
      <c r="G219" s="8">
        <v>476.54399999999998</v>
      </c>
      <c r="H219" s="8"/>
      <c r="I219" s="8">
        <v>1</v>
      </c>
      <c r="J219" s="8">
        <v>577571.32999999996</v>
      </c>
    </row>
    <row r="220" spans="1:10" x14ac:dyDescent="0.15">
      <c r="A220" s="5" t="s">
        <v>472</v>
      </c>
      <c r="B220" s="6" t="s">
        <v>473</v>
      </c>
      <c r="C220" s="8">
        <v>2</v>
      </c>
      <c r="D220" s="8">
        <v>47510.7235</v>
      </c>
      <c r="E220" s="8">
        <v>33532.120000000003</v>
      </c>
      <c r="F220" s="8">
        <v>13508.2</v>
      </c>
      <c r="G220" s="8">
        <v>470.40350000000001</v>
      </c>
      <c r="H220" s="8"/>
      <c r="I220" s="8">
        <v>1</v>
      </c>
      <c r="J220" s="8">
        <v>1140257.3600000001</v>
      </c>
    </row>
    <row r="221" spans="1:10" x14ac:dyDescent="0.15">
      <c r="A221" s="5" t="s">
        <v>474</v>
      </c>
      <c r="B221" s="6" t="s">
        <v>455</v>
      </c>
      <c r="C221" s="8">
        <v>1</v>
      </c>
      <c r="D221" s="8">
        <v>75155.554000000004</v>
      </c>
      <c r="E221" s="8">
        <v>53043.29</v>
      </c>
      <c r="F221" s="8">
        <v>21368.15</v>
      </c>
      <c r="G221" s="8">
        <v>744.11400000000003</v>
      </c>
      <c r="H221" s="8"/>
      <c r="I221" s="8">
        <v>1</v>
      </c>
      <c r="J221" s="8">
        <v>901866.65</v>
      </c>
    </row>
    <row r="222" spans="1:10" x14ac:dyDescent="0.15">
      <c r="A222" s="5" t="s">
        <v>475</v>
      </c>
      <c r="B222" s="6" t="s">
        <v>455</v>
      </c>
      <c r="C222" s="8">
        <v>2</v>
      </c>
      <c r="D222" s="8">
        <v>75155.554499999998</v>
      </c>
      <c r="E222" s="8">
        <v>53043.29</v>
      </c>
      <c r="F222" s="8">
        <v>21368.15</v>
      </c>
      <c r="G222" s="8">
        <v>744.11450000000002</v>
      </c>
      <c r="H222" s="8"/>
      <c r="I222" s="8">
        <v>1</v>
      </c>
      <c r="J222" s="8">
        <v>1803733.31</v>
      </c>
    </row>
    <row r="223" spans="1:10" x14ac:dyDescent="0.15">
      <c r="A223" s="5" t="s">
        <v>476</v>
      </c>
      <c r="B223" s="6" t="s">
        <v>477</v>
      </c>
      <c r="C223" s="8">
        <v>2</v>
      </c>
      <c r="D223" s="8">
        <v>43174.995000000003</v>
      </c>
      <c r="E223" s="8">
        <v>31746.32</v>
      </c>
      <c r="F223" s="8">
        <v>11001.2</v>
      </c>
      <c r="G223" s="8">
        <v>427.47500000000002</v>
      </c>
      <c r="H223" s="8"/>
      <c r="I223" s="8">
        <v>1</v>
      </c>
      <c r="J223" s="8">
        <v>1036199.88</v>
      </c>
    </row>
    <row r="224" spans="1:10" ht="21" x14ac:dyDescent="0.15">
      <c r="A224" s="5" t="s">
        <v>478</v>
      </c>
      <c r="B224" s="6" t="s">
        <v>479</v>
      </c>
      <c r="C224" s="8">
        <v>1</v>
      </c>
      <c r="D224" s="8">
        <v>80059.679999999993</v>
      </c>
      <c r="E224" s="8">
        <v>56757.11</v>
      </c>
      <c r="F224" s="8">
        <v>22509.9</v>
      </c>
      <c r="G224" s="8">
        <v>792.67</v>
      </c>
      <c r="H224" s="8"/>
      <c r="I224" s="8">
        <v>1</v>
      </c>
      <c r="J224" s="8">
        <v>960716.16</v>
      </c>
    </row>
    <row r="225" spans="1:10" x14ac:dyDescent="0.15">
      <c r="A225" s="5" t="s">
        <v>480</v>
      </c>
      <c r="B225" s="6" t="s">
        <v>481</v>
      </c>
      <c r="C225" s="8">
        <v>0.5</v>
      </c>
      <c r="D225" s="8">
        <v>64068.652999999998</v>
      </c>
      <c r="E225" s="8">
        <v>45420.51</v>
      </c>
      <c r="F225" s="8">
        <v>18013.8</v>
      </c>
      <c r="G225" s="8">
        <v>634.34299999999996</v>
      </c>
      <c r="H225" s="8"/>
      <c r="I225" s="8">
        <v>1</v>
      </c>
      <c r="J225" s="8">
        <v>384411.92</v>
      </c>
    </row>
    <row r="226" spans="1:10" x14ac:dyDescent="0.15">
      <c r="A226" s="5" t="s">
        <v>482</v>
      </c>
      <c r="B226" s="6" t="s">
        <v>481</v>
      </c>
      <c r="C226" s="8">
        <v>1</v>
      </c>
      <c r="D226" s="8">
        <v>64068.652999999998</v>
      </c>
      <c r="E226" s="8">
        <v>45420.51</v>
      </c>
      <c r="F226" s="8">
        <v>18013.8</v>
      </c>
      <c r="G226" s="8">
        <v>634.34299999999996</v>
      </c>
      <c r="H226" s="8"/>
      <c r="I226" s="8">
        <v>1</v>
      </c>
      <c r="J226" s="8">
        <v>768823.84</v>
      </c>
    </row>
    <row r="227" spans="1:10" x14ac:dyDescent="0.15">
      <c r="A227" s="5" t="s">
        <v>483</v>
      </c>
      <c r="B227" s="6" t="s">
        <v>484</v>
      </c>
      <c r="C227" s="8">
        <v>4</v>
      </c>
      <c r="D227" s="8">
        <v>65285.107499999998</v>
      </c>
      <c r="E227" s="8">
        <v>46393.919999999998</v>
      </c>
      <c r="F227" s="8">
        <v>18244.8</v>
      </c>
      <c r="G227" s="8">
        <v>646.38750000000005</v>
      </c>
      <c r="H227" s="8"/>
      <c r="I227" s="8">
        <v>1</v>
      </c>
      <c r="J227" s="8">
        <v>3133685.16</v>
      </c>
    </row>
    <row r="228" spans="1:10" x14ac:dyDescent="0.15">
      <c r="A228" s="5" t="s">
        <v>485</v>
      </c>
      <c r="B228" s="6" t="s">
        <v>484</v>
      </c>
      <c r="C228" s="8">
        <v>2</v>
      </c>
      <c r="D228" s="8">
        <v>62652.643499999998</v>
      </c>
      <c r="E228" s="8">
        <v>43787.519999999997</v>
      </c>
      <c r="F228" s="8">
        <v>18244.8</v>
      </c>
      <c r="G228" s="8">
        <v>620.32349999999997</v>
      </c>
      <c r="H228" s="8"/>
      <c r="I228" s="8">
        <v>1</v>
      </c>
      <c r="J228" s="8">
        <v>1503663.44</v>
      </c>
    </row>
    <row r="229" spans="1:10" x14ac:dyDescent="0.15">
      <c r="A229" s="5" t="s">
        <v>486</v>
      </c>
      <c r="B229" s="6" t="s">
        <v>484</v>
      </c>
      <c r="C229" s="8">
        <v>2</v>
      </c>
      <c r="D229" s="8">
        <v>49439.743000000002</v>
      </c>
      <c r="E229" s="8">
        <v>35133.64</v>
      </c>
      <c r="F229" s="8">
        <v>13816.6</v>
      </c>
      <c r="G229" s="8">
        <v>489.50299999999999</v>
      </c>
      <c r="H229" s="8"/>
      <c r="I229" s="8">
        <v>1</v>
      </c>
      <c r="J229" s="8">
        <v>1186553.83</v>
      </c>
    </row>
    <row r="230" spans="1:10" x14ac:dyDescent="0.15">
      <c r="A230" s="5" t="s">
        <v>487</v>
      </c>
      <c r="B230" s="6" t="s">
        <v>484</v>
      </c>
      <c r="C230" s="8">
        <v>1</v>
      </c>
      <c r="D230" s="8">
        <v>50758.065000000002</v>
      </c>
      <c r="E230" s="8">
        <v>36438.910000000003</v>
      </c>
      <c r="F230" s="8">
        <v>13816.6</v>
      </c>
      <c r="G230" s="8">
        <v>502.55500000000001</v>
      </c>
      <c r="H230" s="8"/>
      <c r="I230" s="8">
        <v>1</v>
      </c>
      <c r="J230" s="8">
        <v>609096.78</v>
      </c>
    </row>
    <row r="231" spans="1:10" x14ac:dyDescent="0.15">
      <c r="A231" s="5" t="s">
        <v>488</v>
      </c>
      <c r="B231" s="6" t="s">
        <v>484</v>
      </c>
      <c r="C231" s="8">
        <v>1</v>
      </c>
      <c r="D231" s="8">
        <v>59125.237999999998</v>
      </c>
      <c r="E231" s="8">
        <v>43474.44</v>
      </c>
      <c r="F231" s="8">
        <v>15065.4</v>
      </c>
      <c r="G231" s="8">
        <v>585.39800000000002</v>
      </c>
      <c r="H231" s="8"/>
      <c r="I231" s="8">
        <v>1</v>
      </c>
      <c r="J231" s="8">
        <v>709502.86</v>
      </c>
    </row>
    <row r="232" spans="1:10" ht="21" x14ac:dyDescent="0.15">
      <c r="A232" s="5" t="s">
        <v>489</v>
      </c>
      <c r="B232" s="6" t="s">
        <v>490</v>
      </c>
      <c r="C232" s="8">
        <v>1</v>
      </c>
      <c r="D232" s="8">
        <v>34359.230000000003</v>
      </c>
      <c r="E232" s="8">
        <v>25264.14</v>
      </c>
      <c r="F232" s="8">
        <v>8754.9</v>
      </c>
      <c r="G232" s="8">
        <v>340.19</v>
      </c>
      <c r="H232" s="8"/>
      <c r="I232" s="8">
        <v>1</v>
      </c>
      <c r="J232" s="8">
        <v>412310.76</v>
      </c>
    </row>
    <row r="233" spans="1:10" x14ac:dyDescent="0.15">
      <c r="A233" s="5" t="s">
        <v>491</v>
      </c>
      <c r="B233" s="6" t="s">
        <v>492</v>
      </c>
      <c r="C233" s="8">
        <v>1</v>
      </c>
      <c r="D233" s="8">
        <v>34359.230000000003</v>
      </c>
      <c r="E233" s="8">
        <v>25264.14</v>
      </c>
      <c r="F233" s="8">
        <v>8754.9</v>
      </c>
      <c r="G233" s="8">
        <v>340.19</v>
      </c>
      <c r="H233" s="8"/>
      <c r="I233" s="8">
        <v>1</v>
      </c>
      <c r="J233" s="8">
        <v>412310.76</v>
      </c>
    </row>
    <row r="234" spans="1:10" ht="21" x14ac:dyDescent="0.15">
      <c r="A234" s="5" t="s">
        <v>493</v>
      </c>
      <c r="B234" s="6" t="s">
        <v>494</v>
      </c>
      <c r="C234" s="8">
        <v>1</v>
      </c>
      <c r="D234" s="8">
        <v>34359.230000000003</v>
      </c>
      <c r="E234" s="8">
        <v>25264.14</v>
      </c>
      <c r="F234" s="8">
        <v>8754.9</v>
      </c>
      <c r="G234" s="8">
        <v>340.19</v>
      </c>
      <c r="H234" s="8"/>
      <c r="I234" s="8">
        <v>1</v>
      </c>
      <c r="J234" s="8">
        <v>412310.76</v>
      </c>
    </row>
    <row r="235" spans="1:10" x14ac:dyDescent="0.15">
      <c r="A235" s="5" t="s">
        <v>495</v>
      </c>
      <c r="B235" s="6" t="s">
        <v>496</v>
      </c>
      <c r="C235" s="8">
        <v>12</v>
      </c>
      <c r="D235" s="8">
        <v>33798.841999999997</v>
      </c>
      <c r="E235" s="8">
        <v>25428.2</v>
      </c>
      <c r="F235" s="8">
        <v>8036</v>
      </c>
      <c r="G235" s="8">
        <v>334.642</v>
      </c>
      <c r="H235" s="8"/>
      <c r="I235" s="8">
        <v>1</v>
      </c>
      <c r="J235" s="8">
        <v>4867033.25</v>
      </c>
    </row>
    <row r="236" spans="1:10" ht="21" x14ac:dyDescent="0.15">
      <c r="A236" s="5" t="s">
        <v>497</v>
      </c>
      <c r="B236" s="6" t="s">
        <v>498</v>
      </c>
      <c r="C236" s="8">
        <v>1</v>
      </c>
      <c r="D236" s="8">
        <v>36953.273999999998</v>
      </c>
      <c r="E236" s="8">
        <v>21522</v>
      </c>
      <c r="F236" s="8">
        <v>15065.4</v>
      </c>
      <c r="G236" s="8">
        <v>365.87400000000002</v>
      </c>
      <c r="H236" s="8"/>
      <c r="I236" s="8">
        <v>1</v>
      </c>
      <c r="J236" s="8">
        <v>443439.29</v>
      </c>
    </row>
    <row r="237" spans="1:10" ht="21" x14ac:dyDescent="0.15">
      <c r="A237" s="5" t="s">
        <v>499</v>
      </c>
      <c r="B237" s="6" t="s">
        <v>500</v>
      </c>
      <c r="C237" s="8">
        <v>1</v>
      </c>
      <c r="D237" s="8">
        <v>34359.230000000003</v>
      </c>
      <c r="E237" s="8">
        <v>25264.14</v>
      </c>
      <c r="F237" s="8">
        <v>8754.9</v>
      </c>
      <c r="G237" s="8">
        <v>340.19</v>
      </c>
      <c r="H237" s="8"/>
      <c r="I237" s="8">
        <v>1</v>
      </c>
      <c r="J237" s="8">
        <v>412310.76</v>
      </c>
    </row>
    <row r="238" spans="1:10" x14ac:dyDescent="0.15">
      <c r="A238" s="5" t="s">
        <v>501</v>
      </c>
      <c r="B238" s="6" t="s">
        <v>502</v>
      </c>
      <c r="C238" s="8">
        <v>1</v>
      </c>
      <c r="D238" s="8">
        <v>42790.387499999997</v>
      </c>
      <c r="E238" s="8">
        <v>31463.52</v>
      </c>
      <c r="F238" s="8">
        <v>10903.2</v>
      </c>
      <c r="G238" s="8">
        <v>423.66750000000002</v>
      </c>
      <c r="H238" s="8"/>
      <c r="I238" s="8">
        <v>1</v>
      </c>
      <c r="J238" s="8">
        <v>513484.65</v>
      </c>
    </row>
    <row r="239" spans="1:10" ht="21" x14ac:dyDescent="0.15">
      <c r="A239" s="5" t="s">
        <v>503</v>
      </c>
      <c r="B239" s="6" t="s">
        <v>504</v>
      </c>
      <c r="C239" s="8">
        <v>2</v>
      </c>
      <c r="D239" s="8">
        <v>42790.387000000002</v>
      </c>
      <c r="E239" s="8">
        <v>31463.52</v>
      </c>
      <c r="F239" s="8">
        <v>10903.2</v>
      </c>
      <c r="G239" s="8">
        <v>423.66699999999997</v>
      </c>
      <c r="H239" s="8"/>
      <c r="I239" s="8">
        <v>1</v>
      </c>
      <c r="J239" s="8">
        <v>1026969.29</v>
      </c>
    </row>
    <row r="240" spans="1:10" ht="21" x14ac:dyDescent="0.15">
      <c r="A240" s="5" t="s">
        <v>505</v>
      </c>
      <c r="B240" s="6" t="s">
        <v>506</v>
      </c>
      <c r="C240" s="8">
        <v>2</v>
      </c>
      <c r="D240" s="8">
        <v>42790.387000000002</v>
      </c>
      <c r="E240" s="8">
        <v>31463.52</v>
      </c>
      <c r="F240" s="8">
        <v>10903.2</v>
      </c>
      <c r="G240" s="8">
        <v>423.66699999999997</v>
      </c>
      <c r="H240" s="8"/>
      <c r="I240" s="8">
        <v>1</v>
      </c>
      <c r="J240" s="8">
        <v>1026969.29</v>
      </c>
    </row>
    <row r="241" spans="1:10" x14ac:dyDescent="0.15">
      <c r="A241" s="5" t="s">
        <v>507</v>
      </c>
      <c r="B241" s="6" t="s">
        <v>508</v>
      </c>
      <c r="C241" s="8">
        <v>1</v>
      </c>
      <c r="D241" s="8">
        <v>50111.675000000003</v>
      </c>
      <c r="E241" s="8">
        <v>36846.82</v>
      </c>
      <c r="F241" s="8">
        <v>12768.7</v>
      </c>
      <c r="G241" s="8">
        <v>496.15499999999997</v>
      </c>
      <c r="H241" s="8"/>
      <c r="I241" s="8">
        <v>1</v>
      </c>
      <c r="J241" s="8">
        <v>601340.1</v>
      </c>
    </row>
    <row r="242" spans="1:10" ht="21" x14ac:dyDescent="0.15">
      <c r="A242" s="5" t="s">
        <v>509</v>
      </c>
      <c r="B242" s="6" t="s">
        <v>510</v>
      </c>
      <c r="C242" s="8">
        <v>1</v>
      </c>
      <c r="D242" s="8">
        <v>42790.387499999997</v>
      </c>
      <c r="E242" s="8">
        <v>31463.52</v>
      </c>
      <c r="F242" s="8">
        <v>10903.2</v>
      </c>
      <c r="G242" s="8">
        <v>423.66750000000002</v>
      </c>
      <c r="H242" s="8"/>
      <c r="I242" s="8">
        <v>1</v>
      </c>
      <c r="J242" s="8">
        <v>513484.65</v>
      </c>
    </row>
    <row r="243" spans="1:10" ht="21" x14ac:dyDescent="0.15">
      <c r="A243" s="5" t="s">
        <v>511</v>
      </c>
      <c r="B243" s="6" t="s">
        <v>512</v>
      </c>
      <c r="C243" s="8">
        <v>1</v>
      </c>
      <c r="D243" s="8">
        <v>34359.230000000003</v>
      </c>
      <c r="E243" s="8">
        <v>25264.14</v>
      </c>
      <c r="F243" s="8">
        <v>8754.9</v>
      </c>
      <c r="G243" s="8">
        <v>340.19</v>
      </c>
      <c r="H243" s="8"/>
      <c r="I243" s="8">
        <v>1</v>
      </c>
      <c r="J243" s="8">
        <v>412310.76</v>
      </c>
    </row>
    <row r="244" spans="1:10" ht="21" x14ac:dyDescent="0.15">
      <c r="A244" s="5" t="s">
        <v>513</v>
      </c>
      <c r="B244" s="6" t="s">
        <v>514</v>
      </c>
      <c r="C244" s="8">
        <v>2</v>
      </c>
      <c r="D244" s="8">
        <v>26282.462500000001</v>
      </c>
      <c r="E244" s="8">
        <v>19325.34</v>
      </c>
      <c r="F244" s="8">
        <v>6696.9</v>
      </c>
      <c r="G244" s="8">
        <v>260.22250000000003</v>
      </c>
      <c r="H244" s="8"/>
      <c r="I244" s="8">
        <v>1</v>
      </c>
      <c r="J244" s="8">
        <v>630779.1</v>
      </c>
    </row>
    <row r="245" spans="1:10" x14ac:dyDescent="0.15">
      <c r="A245" s="5" t="s">
        <v>515</v>
      </c>
      <c r="B245" s="6" t="s">
        <v>516</v>
      </c>
      <c r="C245" s="8">
        <v>1</v>
      </c>
      <c r="D245" s="8">
        <v>26282.462500000001</v>
      </c>
      <c r="E245" s="8">
        <v>19325.34</v>
      </c>
      <c r="F245" s="8">
        <v>6696.9</v>
      </c>
      <c r="G245" s="8">
        <v>260.22250000000003</v>
      </c>
      <c r="H245" s="8"/>
      <c r="I245" s="8">
        <v>1</v>
      </c>
      <c r="J245" s="8">
        <v>315389.55</v>
      </c>
    </row>
    <row r="246" spans="1:10" x14ac:dyDescent="0.15">
      <c r="A246" s="5" t="s">
        <v>517</v>
      </c>
      <c r="B246" s="6" t="s">
        <v>518</v>
      </c>
      <c r="C246" s="8">
        <v>1</v>
      </c>
      <c r="D246" s="8">
        <v>32872.995799999997</v>
      </c>
      <c r="E246" s="8">
        <v>24171.32</v>
      </c>
      <c r="F246" s="8">
        <v>8376.2000000000007</v>
      </c>
      <c r="G246" s="8">
        <v>325.47579999999999</v>
      </c>
      <c r="H246" s="8"/>
      <c r="I246" s="8">
        <v>1</v>
      </c>
      <c r="J246" s="8">
        <v>394475.95</v>
      </c>
    </row>
    <row r="247" spans="1:10" ht="21" x14ac:dyDescent="0.15">
      <c r="A247" s="5" t="s">
        <v>519</v>
      </c>
      <c r="B247" s="6" t="s">
        <v>520</v>
      </c>
      <c r="C247" s="8">
        <v>1</v>
      </c>
      <c r="D247" s="8">
        <v>26282.46</v>
      </c>
      <c r="E247" s="8">
        <v>19325.34</v>
      </c>
      <c r="F247" s="8">
        <v>6696.9</v>
      </c>
      <c r="G247" s="8">
        <v>260.22000000000003</v>
      </c>
      <c r="H247" s="8"/>
      <c r="I247" s="8">
        <v>1</v>
      </c>
      <c r="J247" s="8">
        <v>315389.52</v>
      </c>
    </row>
    <row r="248" spans="1:10" ht="21" x14ac:dyDescent="0.15">
      <c r="A248" s="5" t="s">
        <v>521</v>
      </c>
      <c r="B248" s="6" t="s">
        <v>522</v>
      </c>
      <c r="C248" s="8">
        <v>2</v>
      </c>
      <c r="D248" s="8">
        <v>28732.964499999998</v>
      </c>
      <c r="E248" s="8">
        <v>21127.18</v>
      </c>
      <c r="F248" s="8">
        <v>7321.3</v>
      </c>
      <c r="G248" s="8">
        <v>284.48450000000003</v>
      </c>
      <c r="H248" s="8"/>
      <c r="I248" s="8">
        <v>1</v>
      </c>
      <c r="J248" s="8">
        <v>689591.15</v>
      </c>
    </row>
    <row r="249" spans="1:10" ht="21" x14ac:dyDescent="0.15">
      <c r="A249" s="5" t="s">
        <v>523</v>
      </c>
      <c r="B249" s="6" t="s">
        <v>524</v>
      </c>
      <c r="C249" s="8">
        <v>15</v>
      </c>
      <c r="D249" s="8">
        <v>21948.229200000002</v>
      </c>
      <c r="E249" s="8">
        <v>16336.72</v>
      </c>
      <c r="F249" s="8">
        <v>5394.2</v>
      </c>
      <c r="G249" s="8">
        <v>217.3092</v>
      </c>
      <c r="H249" s="8"/>
      <c r="I249" s="8">
        <v>1</v>
      </c>
      <c r="J249" s="8">
        <v>3950681.26</v>
      </c>
    </row>
    <row r="250" spans="1:10" ht="21" x14ac:dyDescent="0.15">
      <c r="A250" s="5" t="s">
        <v>525</v>
      </c>
      <c r="B250" s="6" t="s">
        <v>526</v>
      </c>
      <c r="C250" s="8">
        <v>3.5</v>
      </c>
      <c r="D250" s="8">
        <v>21169.922999999999</v>
      </c>
      <c r="E250" s="8">
        <v>15566.12</v>
      </c>
      <c r="F250" s="8">
        <v>5394.2</v>
      </c>
      <c r="G250" s="8">
        <v>209.60300000000001</v>
      </c>
      <c r="H250" s="8"/>
      <c r="I250" s="8">
        <v>1</v>
      </c>
      <c r="J250" s="8">
        <v>889136.77</v>
      </c>
    </row>
    <row r="251" spans="1:10" ht="21" x14ac:dyDescent="0.15">
      <c r="A251" s="5" t="s">
        <v>527</v>
      </c>
      <c r="B251" s="6" t="s">
        <v>528</v>
      </c>
      <c r="C251" s="8">
        <v>2</v>
      </c>
      <c r="D251" s="8">
        <v>21169.922999999999</v>
      </c>
      <c r="E251" s="8">
        <v>15566.12</v>
      </c>
      <c r="F251" s="8">
        <v>5394.2</v>
      </c>
      <c r="G251" s="8">
        <v>209.60300000000001</v>
      </c>
      <c r="H251" s="8"/>
      <c r="I251" s="8">
        <v>1</v>
      </c>
      <c r="J251" s="8">
        <v>508078.15</v>
      </c>
    </row>
    <row r="252" spans="1:10" x14ac:dyDescent="0.15">
      <c r="A252" s="5" t="s">
        <v>529</v>
      </c>
      <c r="B252" s="6" t="s">
        <v>530</v>
      </c>
      <c r="C252" s="8">
        <v>2</v>
      </c>
      <c r="D252" s="8">
        <v>21169.922999999999</v>
      </c>
      <c r="E252" s="8">
        <v>15566.12</v>
      </c>
      <c r="F252" s="8">
        <v>5394.2</v>
      </c>
      <c r="G252" s="8">
        <v>209.60300000000001</v>
      </c>
      <c r="H252" s="8"/>
      <c r="I252" s="8">
        <v>1</v>
      </c>
      <c r="J252" s="8">
        <v>508078.15</v>
      </c>
    </row>
    <row r="253" spans="1:10" x14ac:dyDescent="0.15">
      <c r="A253" s="5" t="s">
        <v>531</v>
      </c>
      <c r="B253" s="6" t="s">
        <v>532</v>
      </c>
      <c r="C253" s="8">
        <v>1</v>
      </c>
      <c r="D253" s="8">
        <v>22040.787</v>
      </c>
      <c r="E253" s="8">
        <v>16206.46</v>
      </c>
      <c r="F253" s="8">
        <v>5616.1</v>
      </c>
      <c r="G253" s="8">
        <v>218.227</v>
      </c>
      <c r="H253" s="8"/>
      <c r="I253" s="8">
        <v>1</v>
      </c>
      <c r="J253" s="8">
        <v>264489.44</v>
      </c>
    </row>
    <row r="254" spans="1:10" x14ac:dyDescent="0.15">
      <c r="A254" s="5" t="s">
        <v>533</v>
      </c>
      <c r="B254" s="6" t="s">
        <v>534</v>
      </c>
      <c r="C254" s="8">
        <v>2</v>
      </c>
      <c r="D254" s="8">
        <v>22851.483</v>
      </c>
      <c r="E254" s="8">
        <v>17009.13</v>
      </c>
      <c r="F254" s="8">
        <v>5616.1</v>
      </c>
      <c r="G254" s="8">
        <v>226.25299999999999</v>
      </c>
      <c r="H254" s="8"/>
      <c r="I254" s="8">
        <v>1</v>
      </c>
      <c r="J254" s="8">
        <v>548435.59</v>
      </c>
    </row>
    <row r="255" spans="1:10" ht="21" x14ac:dyDescent="0.15">
      <c r="A255" s="5" t="s">
        <v>535</v>
      </c>
      <c r="B255" s="6" t="s">
        <v>536</v>
      </c>
      <c r="C255" s="8">
        <v>2</v>
      </c>
      <c r="D255" s="8">
        <v>22040.785</v>
      </c>
      <c r="E255" s="8">
        <v>16206.46</v>
      </c>
      <c r="F255" s="8">
        <v>5616.1</v>
      </c>
      <c r="G255" s="8">
        <v>218.22499999999999</v>
      </c>
      <c r="H255" s="8"/>
      <c r="I255" s="8">
        <v>1</v>
      </c>
      <c r="J255" s="8">
        <v>528978.84</v>
      </c>
    </row>
    <row r="256" spans="1:10" x14ac:dyDescent="0.15">
      <c r="A256" s="5" t="s">
        <v>537</v>
      </c>
      <c r="B256" s="6" t="s">
        <v>538</v>
      </c>
      <c r="C256" s="8">
        <v>2</v>
      </c>
      <c r="D256" s="8">
        <v>22040.785</v>
      </c>
      <c r="E256" s="8">
        <v>16206.46</v>
      </c>
      <c r="F256" s="8">
        <v>5616.1</v>
      </c>
      <c r="G256" s="8">
        <v>218.22499999999999</v>
      </c>
      <c r="H256" s="8"/>
      <c r="I256" s="8">
        <v>1</v>
      </c>
      <c r="J256" s="8">
        <v>528978.84</v>
      </c>
    </row>
    <row r="257" spans="1:10" ht="21" x14ac:dyDescent="0.15">
      <c r="A257" s="5" t="s">
        <v>539</v>
      </c>
      <c r="B257" s="6" t="s">
        <v>540</v>
      </c>
      <c r="C257" s="8">
        <v>5</v>
      </c>
      <c r="D257" s="8">
        <v>23145.16</v>
      </c>
      <c r="E257" s="8">
        <v>17018.5</v>
      </c>
      <c r="F257" s="8">
        <v>5897.5</v>
      </c>
      <c r="G257" s="8">
        <v>229.16</v>
      </c>
      <c r="H257" s="8"/>
      <c r="I257" s="8">
        <v>1</v>
      </c>
      <c r="J257" s="8">
        <v>1388709.6</v>
      </c>
    </row>
    <row r="258" spans="1:10" x14ac:dyDescent="0.15">
      <c r="A258" s="5" t="s">
        <v>541</v>
      </c>
      <c r="B258" s="6" t="s">
        <v>542</v>
      </c>
      <c r="C258" s="8">
        <v>1</v>
      </c>
      <c r="D258" s="8">
        <v>24197.338</v>
      </c>
      <c r="E258" s="8">
        <v>17792.16</v>
      </c>
      <c r="F258" s="8">
        <v>6165.6</v>
      </c>
      <c r="G258" s="8">
        <v>239.578</v>
      </c>
      <c r="H258" s="8"/>
      <c r="I258" s="8">
        <v>1</v>
      </c>
      <c r="J258" s="8">
        <v>290368.06</v>
      </c>
    </row>
    <row r="259" spans="1:10" ht="21" x14ac:dyDescent="0.15">
      <c r="A259" s="5" t="s">
        <v>543</v>
      </c>
      <c r="B259" s="6" t="s">
        <v>544</v>
      </c>
      <c r="C259" s="8">
        <v>1</v>
      </c>
      <c r="D259" s="8">
        <v>26950.03</v>
      </c>
      <c r="E259" s="8">
        <v>19816.2</v>
      </c>
      <c r="F259" s="8">
        <v>6867</v>
      </c>
      <c r="G259" s="8">
        <v>266.83</v>
      </c>
      <c r="H259" s="8"/>
      <c r="I259" s="8">
        <v>1</v>
      </c>
      <c r="J259" s="8">
        <v>323400.36</v>
      </c>
    </row>
    <row r="260" spans="1:10" x14ac:dyDescent="0.15">
      <c r="A260" s="5" t="s">
        <v>545</v>
      </c>
      <c r="B260" s="6" t="s">
        <v>542</v>
      </c>
      <c r="C260" s="8">
        <v>2</v>
      </c>
      <c r="D260" s="8">
        <v>27691.776000000002</v>
      </c>
      <c r="E260" s="8">
        <v>20361.599999999999</v>
      </c>
      <c r="F260" s="8">
        <v>7056</v>
      </c>
      <c r="G260" s="8">
        <v>274.17599999999999</v>
      </c>
      <c r="H260" s="8"/>
      <c r="I260" s="8">
        <v>1</v>
      </c>
      <c r="J260" s="8">
        <v>664602.62</v>
      </c>
    </row>
    <row r="261" spans="1:10" x14ac:dyDescent="0.15">
      <c r="A261" s="5" t="s">
        <v>546</v>
      </c>
      <c r="B261" s="6" t="s">
        <v>547</v>
      </c>
      <c r="C261" s="8">
        <v>1</v>
      </c>
      <c r="D261" s="8">
        <v>26950.03</v>
      </c>
      <c r="E261" s="8">
        <v>19816.2</v>
      </c>
      <c r="F261" s="8">
        <v>6867</v>
      </c>
      <c r="G261" s="8">
        <v>266.83</v>
      </c>
      <c r="H261" s="8"/>
      <c r="I261" s="8">
        <v>1</v>
      </c>
      <c r="J261" s="8">
        <v>323400.36</v>
      </c>
    </row>
    <row r="262" spans="1:10" x14ac:dyDescent="0.15">
      <c r="A262" s="5" t="s">
        <v>548</v>
      </c>
      <c r="B262" s="6" t="s">
        <v>549</v>
      </c>
      <c r="C262" s="8">
        <v>4</v>
      </c>
      <c r="D262" s="8">
        <v>15123.335999999999</v>
      </c>
      <c r="E262" s="8">
        <v>8808</v>
      </c>
      <c r="F262" s="8">
        <v>6165</v>
      </c>
      <c r="G262" s="8">
        <v>150.33600000000001</v>
      </c>
      <c r="H262" s="8"/>
      <c r="I262" s="8">
        <v>1</v>
      </c>
      <c r="J262" s="8">
        <v>725920.13</v>
      </c>
    </row>
    <row r="263" spans="1:10" x14ac:dyDescent="0.15">
      <c r="A263" s="5" t="s">
        <v>550</v>
      </c>
      <c r="B263" s="6" t="s">
        <v>551</v>
      </c>
      <c r="C263" s="8">
        <v>2</v>
      </c>
      <c r="D263" s="8">
        <v>26950.032500000001</v>
      </c>
      <c r="E263" s="8">
        <v>19816.2</v>
      </c>
      <c r="F263" s="8">
        <v>6867</v>
      </c>
      <c r="G263" s="8">
        <v>266.83249999999998</v>
      </c>
      <c r="H263" s="8"/>
      <c r="I263" s="8">
        <v>1</v>
      </c>
      <c r="J263" s="8">
        <v>646800.78</v>
      </c>
    </row>
    <row r="264" spans="1:10" x14ac:dyDescent="0.15">
      <c r="A264" s="5" t="s">
        <v>552</v>
      </c>
      <c r="B264" s="6" t="s">
        <v>553</v>
      </c>
      <c r="C264" s="8">
        <v>4</v>
      </c>
      <c r="D264" s="8">
        <v>26950.031999999999</v>
      </c>
      <c r="E264" s="8">
        <v>19816.2</v>
      </c>
      <c r="F264" s="8">
        <v>6867</v>
      </c>
      <c r="G264" s="8">
        <v>266.83199999999999</v>
      </c>
      <c r="H264" s="8"/>
      <c r="I264" s="8">
        <v>1</v>
      </c>
      <c r="J264" s="8">
        <v>1293601.54</v>
      </c>
    </row>
    <row r="265" spans="1:10" ht="21" x14ac:dyDescent="0.15">
      <c r="A265" s="5" t="s">
        <v>554</v>
      </c>
      <c r="B265" s="6" t="s">
        <v>555</v>
      </c>
      <c r="C265" s="8">
        <v>3.5</v>
      </c>
      <c r="D265" s="8">
        <v>27691.776000000002</v>
      </c>
      <c r="E265" s="8">
        <v>20361.599999999999</v>
      </c>
      <c r="F265" s="8">
        <v>7056</v>
      </c>
      <c r="G265" s="8">
        <v>274.17599999999999</v>
      </c>
      <c r="H265" s="8"/>
      <c r="I265" s="8">
        <v>1</v>
      </c>
      <c r="J265" s="8">
        <v>1163054.5900000001</v>
      </c>
    </row>
    <row r="266" spans="1:10" ht="24.95" customHeight="1" x14ac:dyDescent="0.15">
      <c r="A266" s="24" t="s">
        <v>556</v>
      </c>
      <c r="B266" s="24"/>
      <c r="C266" s="10" t="s">
        <v>557</v>
      </c>
      <c r="D266" s="10">
        <f>SUBTOTAL(9,D194:D265)</f>
        <v>2816682.2004699996</v>
      </c>
      <c r="E266" s="10" t="s">
        <v>557</v>
      </c>
      <c r="F266" s="10" t="s">
        <v>557</v>
      </c>
      <c r="G266" s="10" t="s">
        <v>557</v>
      </c>
      <c r="H266" s="10" t="s">
        <v>557</v>
      </c>
      <c r="I266" s="10" t="s">
        <v>557</v>
      </c>
      <c r="J266" s="10">
        <f>SUBTOTAL(9,J194:J265)</f>
        <v>86463385.120000005</v>
      </c>
    </row>
    <row r="267" spans="1:10" ht="24.95" customHeight="1" x14ac:dyDescent="0.15"/>
    <row r="268" spans="1:10" ht="20.100000000000001" customHeight="1" x14ac:dyDescent="0.15">
      <c r="A268" s="22" t="s">
        <v>424</v>
      </c>
      <c r="B268" s="22"/>
      <c r="C268" s="23" t="s">
        <v>137</v>
      </c>
      <c r="D268" s="23"/>
      <c r="E268" s="23"/>
      <c r="F268" s="23"/>
      <c r="G268" s="23"/>
    </row>
    <row r="269" spans="1:10" ht="20.100000000000001" customHeight="1" x14ac:dyDescent="0.15">
      <c r="A269" s="22" t="s">
        <v>425</v>
      </c>
      <c r="B269" s="22"/>
      <c r="C269" s="23" t="s">
        <v>426</v>
      </c>
      <c r="D269" s="23"/>
      <c r="E269" s="23"/>
      <c r="F269" s="23"/>
      <c r="G269" s="23"/>
    </row>
    <row r="270" spans="1:10" ht="24.95" customHeight="1" x14ac:dyDescent="0.15">
      <c r="A270" s="22" t="s">
        <v>427</v>
      </c>
      <c r="B270" s="22"/>
      <c r="C270" s="23" t="s">
        <v>399</v>
      </c>
      <c r="D270" s="23"/>
      <c r="E270" s="23"/>
      <c r="F270" s="23"/>
      <c r="G270" s="23"/>
    </row>
    <row r="271" spans="1:10" ht="15" customHeight="1" x14ac:dyDescent="0.15"/>
    <row r="272" spans="1:10" ht="50.1" customHeight="1" x14ac:dyDescent="0.15">
      <c r="A272" s="15" t="s">
        <v>569</v>
      </c>
      <c r="B272" s="15"/>
      <c r="C272" s="15"/>
      <c r="D272" s="15"/>
      <c r="E272" s="15"/>
      <c r="F272" s="15"/>
      <c r="G272" s="15"/>
    </row>
    <row r="273" spans="1:7" ht="15" customHeight="1" x14ac:dyDescent="0.15"/>
    <row r="274" spans="1:7" ht="50.1" customHeight="1" x14ac:dyDescent="0.15">
      <c r="A274" s="5" t="s">
        <v>336</v>
      </c>
      <c r="B274" s="20" t="s">
        <v>47</v>
      </c>
      <c r="C274" s="20"/>
      <c r="D274" s="20"/>
      <c r="E274" s="5" t="s">
        <v>570</v>
      </c>
      <c r="F274" s="5" t="s">
        <v>571</v>
      </c>
      <c r="G274" s="5" t="s">
        <v>572</v>
      </c>
    </row>
    <row r="275" spans="1:7" ht="15" customHeight="1" x14ac:dyDescent="0.15">
      <c r="A275" s="5">
        <v>1</v>
      </c>
      <c r="B275" s="20">
        <v>2</v>
      </c>
      <c r="C275" s="20"/>
      <c r="D275" s="20"/>
      <c r="E275" s="5">
        <v>3</v>
      </c>
      <c r="F275" s="5">
        <v>4</v>
      </c>
      <c r="G275" s="5">
        <v>5</v>
      </c>
    </row>
    <row r="276" spans="1:7" ht="39.950000000000003" customHeight="1" x14ac:dyDescent="0.15">
      <c r="A276" s="5" t="s">
        <v>341</v>
      </c>
      <c r="B276" s="25" t="s">
        <v>573</v>
      </c>
      <c r="C276" s="25"/>
      <c r="D276" s="25"/>
      <c r="E276" s="8">
        <v>1904.76</v>
      </c>
      <c r="F276" s="8">
        <v>210</v>
      </c>
      <c r="G276" s="8">
        <v>399999.6</v>
      </c>
    </row>
    <row r="277" spans="1:7" ht="24.95" customHeight="1" x14ac:dyDescent="0.15">
      <c r="A277" s="24" t="s">
        <v>556</v>
      </c>
      <c r="B277" s="24"/>
      <c r="C277" s="24"/>
      <c r="D277" s="24"/>
      <c r="E277" s="24"/>
      <c r="F277" s="24"/>
      <c r="G277" s="10">
        <f>SUBTOTAL(9,G276:G276)</f>
        <v>399999.6</v>
      </c>
    </row>
    <row r="278" spans="1:7" ht="24.95" customHeight="1" x14ac:dyDescent="0.15"/>
    <row r="279" spans="1:7" ht="20.100000000000001" customHeight="1" x14ac:dyDescent="0.15">
      <c r="A279" s="22" t="s">
        <v>424</v>
      </c>
      <c r="B279" s="22"/>
      <c r="C279" s="23" t="s">
        <v>137</v>
      </c>
      <c r="D279" s="23"/>
      <c r="E279" s="23"/>
      <c r="F279" s="23"/>
      <c r="G279" s="23"/>
    </row>
    <row r="280" spans="1:7" ht="20.100000000000001" customHeight="1" x14ac:dyDescent="0.15">
      <c r="A280" s="22" t="s">
        <v>425</v>
      </c>
      <c r="B280" s="22"/>
      <c r="C280" s="23" t="s">
        <v>426</v>
      </c>
      <c r="D280" s="23"/>
      <c r="E280" s="23"/>
      <c r="F280" s="23"/>
      <c r="G280" s="23"/>
    </row>
    <row r="281" spans="1:7" ht="24.95" customHeight="1" x14ac:dyDescent="0.15">
      <c r="A281" s="22" t="s">
        <v>427</v>
      </c>
      <c r="B281" s="22"/>
      <c r="C281" s="23" t="s">
        <v>402</v>
      </c>
      <c r="D281" s="23"/>
      <c r="E281" s="23"/>
      <c r="F281" s="23"/>
      <c r="G281" s="23"/>
    </row>
    <row r="282" spans="1:7" ht="15" customHeight="1" x14ac:dyDescent="0.15"/>
    <row r="283" spans="1:7" ht="50.1" customHeight="1" x14ac:dyDescent="0.15">
      <c r="A283" s="15" t="s">
        <v>569</v>
      </c>
      <c r="B283" s="15"/>
      <c r="C283" s="15"/>
      <c r="D283" s="15"/>
      <c r="E283" s="15"/>
      <c r="F283" s="15"/>
      <c r="G283" s="15"/>
    </row>
    <row r="284" spans="1:7" ht="15" customHeight="1" x14ac:dyDescent="0.15"/>
    <row r="285" spans="1:7" ht="50.1" customHeight="1" x14ac:dyDescent="0.15">
      <c r="A285" s="5" t="s">
        <v>336</v>
      </c>
      <c r="B285" s="20" t="s">
        <v>47</v>
      </c>
      <c r="C285" s="20"/>
      <c r="D285" s="20"/>
      <c r="E285" s="5" t="s">
        <v>570</v>
      </c>
      <c r="F285" s="5" t="s">
        <v>571</v>
      </c>
      <c r="G285" s="5" t="s">
        <v>572</v>
      </c>
    </row>
    <row r="286" spans="1:7" ht="15" customHeight="1" x14ac:dyDescent="0.15">
      <c r="A286" s="5">
        <v>1</v>
      </c>
      <c r="B286" s="20">
        <v>2</v>
      </c>
      <c r="C286" s="20"/>
      <c r="D286" s="20"/>
      <c r="E286" s="5">
        <v>3</v>
      </c>
      <c r="F286" s="5">
        <v>4</v>
      </c>
      <c r="G286" s="5">
        <v>5</v>
      </c>
    </row>
    <row r="287" spans="1:7" ht="39.950000000000003" customHeight="1" x14ac:dyDescent="0.15">
      <c r="A287" s="5" t="s">
        <v>341</v>
      </c>
      <c r="B287" s="25" t="s">
        <v>573</v>
      </c>
      <c r="C287" s="25"/>
      <c r="D287" s="25"/>
      <c r="E287" s="8">
        <v>1904.76</v>
      </c>
      <c r="F287" s="8">
        <v>210</v>
      </c>
      <c r="G287" s="8">
        <v>399999.6</v>
      </c>
    </row>
    <row r="288" spans="1:7" ht="24.95" customHeight="1" x14ac:dyDescent="0.15">
      <c r="A288" s="24" t="s">
        <v>556</v>
      </c>
      <c r="B288" s="24"/>
      <c r="C288" s="24"/>
      <c r="D288" s="24"/>
      <c r="E288" s="24"/>
      <c r="F288" s="24"/>
      <c r="G288" s="10">
        <f>SUBTOTAL(9,G287:G287)</f>
        <v>399999.6</v>
      </c>
    </row>
    <row r="289" spans="1:7" ht="24.95" customHeight="1" x14ac:dyDescent="0.15"/>
    <row r="290" spans="1:7" ht="20.100000000000001" customHeight="1" x14ac:dyDescent="0.15">
      <c r="A290" s="22" t="s">
        <v>424</v>
      </c>
      <c r="B290" s="22"/>
      <c r="C290" s="23" t="s">
        <v>137</v>
      </c>
      <c r="D290" s="23"/>
      <c r="E290" s="23"/>
      <c r="F290" s="23"/>
      <c r="G290" s="23"/>
    </row>
    <row r="291" spans="1:7" ht="20.100000000000001" customHeight="1" x14ac:dyDescent="0.15">
      <c r="A291" s="22" t="s">
        <v>425</v>
      </c>
      <c r="B291" s="22"/>
      <c r="C291" s="23" t="s">
        <v>426</v>
      </c>
      <c r="D291" s="23"/>
      <c r="E291" s="23"/>
      <c r="F291" s="23"/>
      <c r="G291" s="23"/>
    </row>
    <row r="292" spans="1:7" ht="24.95" customHeight="1" x14ac:dyDescent="0.15">
      <c r="A292" s="22" t="s">
        <v>427</v>
      </c>
      <c r="B292" s="22"/>
      <c r="C292" s="23" t="s">
        <v>405</v>
      </c>
      <c r="D292" s="23"/>
      <c r="E292" s="23"/>
      <c r="F292" s="23"/>
      <c r="G292" s="23"/>
    </row>
    <row r="293" spans="1:7" ht="15" customHeight="1" x14ac:dyDescent="0.15"/>
    <row r="294" spans="1:7" ht="50.1" customHeight="1" x14ac:dyDescent="0.15">
      <c r="A294" s="15" t="s">
        <v>569</v>
      </c>
      <c r="B294" s="15"/>
      <c r="C294" s="15"/>
      <c r="D294" s="15"/>
      <c r="E294" s="15"/>
      <c r="F294" s="15"/>
      <c r="G294" s="15"/>
    </row>
    <row r="295" spans="1:7" ht="15" customHeight="1" x14ac:dyDescent="0.15"/>
    <row r="296" spans="1:7" ht="50.1" customHeight="1" x14ac:dyDescent="0.15">
      <c r="A296" s="5" t="s">
        <v>336</v>
      </c>
      <c r="B296" s="20" t="s">
        <v>47</v>
      </c>
      <c r="C296" s="20"/>
      <c r="D296" s="20"/>
      <c r="E296" s="5" t="s">
        <v>570</v>
      </c>
      <c r="F296" s="5" t="s">
        <v>571</v>
      </c>
      <c r="G296" s="5" t="s">
        <v>572</v>
      </c>
    </row>
    <row r="297" spans="1:7" ht="15" customHeight="1" x14ac:dyDescent="0.15">
      <c r="A297" s="5">
        <v>1</v>
      </c>
      <c r="B297" s="20">
        <v>2</v>
      </c>
      <c r="C297" s="20"/>
      <c r="D297" s="20"/>
      <c r="E297" s="5">
        <v>3</v>
      </c>
      <c r="F297" s="5">
        <v>4</v>
      </c>
      <c r="G297" s="5">
        <v>5</v>
      </c>
    </row>
    <row r="298" spans="1:7" ht="39.950000000000003" customHeight="1" x14ac:dyDescent="0.15">
      <c r="A298" s="5" t="s">
        <v>341</v>
      </c>
      <c r="B298" s="25" t="s">
        <v>573</v>
      </c>
      <c r="C298" s="25"/>
      <c r="D298" s="25"/>
      <c r="E298" s="8">
        <v>1904.76</v>
      </c>
      <c r="F298" s="8">
        <v>210</v>
      </c>
      <c r="G298" s="8">
        <v>399999.6</v>
      </c>
    </row>
    <row r="299" spans="1:7" ht="24.95" customHeight="1" x14ac:dyDescent="0.15">
      <c r="A299" s="24" t="s">
        <v>556</v>
      </c>
      <c r="B299" s="24"/>
      <c r="C299" s="24"/>
      <c r="D299" s="24"/>
      <c r="E299" s="24"/>
      <c r="F299" s="24"/>
      <c r="G299" s="10">
        <f>SUBTOTAL(9,G298:G298)</f>
        <v>399999.6</v>
      </c>
    </row>
  </sheetData>
  <sheetProtection password="8713" sheet="1" objects="1" scenarios="1"/>
  <mergeCells count="102">
    <mergeCell ref="B298:D298"/>
    <mergeCell ref="A299:F299"/>
    <mergeCell ref="A292:B292"/>
    <mergeCell ref="C292:G292"/>
    <mergeCell ref="A294:G294"/>
    <mergeCell ref="B296:D296"/>
    <mergeCell ref="B297:D297"/>
    <mergeCell ref="B287:D287"/>
    <mergeCell ref="A288:F288"/>
    <mergeCell ref="A290:B290"/>
    <mergeCell ref="C290:G290"/>
    <mergeCell ref="A291:B291"/>
    <mergeCell ref="C291:G291"/>
    <mergeCell ref="A281:B281"/>
    <mergeCell ref="C281:G281"/>
    <mergeCell ref="A283:G283"/>
    <mergeCell ref="B285:D285"/>
    <mergeCell ref="B286:D286"/>
    <mergeCell ref="B276:D276"/>
    <mergeCell ref="A277:F277"/>
    <mergeCell ref="A279:B279"/>
    <mergeCell ref="C279:G279"/>
    <mergeCell ref="A280:B280"/>
    <mergeCell ref="C280:G280"/>
    <mergeCell ref="A270:B270"/>
    <mergeCell ref="C270:G270"/>
    <mergeCell ref="A272:G272"/>
    <mergeCell ref="B274:D274"/>
    <mergeCell ref="B275:D275"/>
    <mergeCell ref="A266:B266"/>
    <mergeCell ref="A268:B268"/>
    <mergeCell ref="C268:G268"/>
    <mergeCell ref="A269:B269"/>
    <mergeCell ref="C269:G269"/>
    <mergeCell ref="A187:B187"/>
    <mergeCell ref="C187:J187"/>
    <mergeCell ref="A188:J188"/>
    <mergeCell ref="A190:A192"/>
    <mergeCell ref="B190:B192"/>
    <mergeCell ref="C190:C192"/>
    <mergeCell ref="D190:G190"/>
    <mergeCell ref="H190:H192"/>
    <mergeCell ref="I190:I192"/>
    <mergeCell ref="J190:J192"/>
    <mergeCell ref="D191:D192"/>
    <mergeCell ref="E191:G191"/>
    <mergeCell ref="A183:B183"/>
    <mergeCell ref="A185:B185"/>
    <mergeCell ref="C185:J185"/>
    <mergeCell ref="A186:B186"/>
    <mergeCell ref="C186:J186"/>
    <mergeCell ref="A104:B104"/>
    <mergeCell ref="C104:J104"/>
    <mergeCell ref="A105:J105"/>
    <mergeCell ref="A107:A109"/>
    <mergeCell ref="B107:B109"/>
    <mergeCell ref="C107:C109"/>
    <mergeCell ref="D107:G107"/>
    <mergeCell ref="H107:H109"/>
    <mergeCell ref="I107:I109"/>
    <mergeCell ref="J107:J109"/>
    <mergeCell ref="D108:D109"/>
    <mergeCell ref="E108:G108"/>
    <mergeCell ref="A100:B100"/>
    <mergeCell ref="A102:B102"/>
    <mergeCell ref="C102:J102"/>
    <mergeCell ref="A103:B103"/>
    <mergeCell ref="C103:J103"/>
    <mergeCell ref="A88:B88"/>
    <mergeCell ref="C88:J88"/>
    <mergeCell ref="A89:J89"/>
    <mergeCell ref="A91:A93"/>
    <mergeCell ref="B91:B93"/>
    <mergeCell ref="C91:C93"/>
    <mergeCell ref="D91:G91"/>
    <mergeCell ref="H91:H93"/>
    <mergeCell ref="I91:I93"/>
    <mergeCell ref="J91:J93"/>
    <mergeCell ref="D92:D93"/>
    <mergeCell ref="E92:G92"/>
    <mergeCell ref="A84:B84"/>
    <mergeCell ref="A86:B86"/>
    <mergeCell ref="C86:J86"/>
    <mergeCell ref="A87:B87"/>
    <mergeCell ref="C87:J87"/>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&amp;K00-00921102.HNS.28111</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4"/>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424</v>
      </c>
      <c r="B2" s="22"/>
      <c r="C2" s="23" t="s">
        <v>143</v>
      </c>
      <c r="D2" s="23"/>
      <c r="E2" s="23"/>
      <c r="F2" s="23"/>
      <c r="G2" s="23"/>
    </row>
    <row r="3" spans="1:7" ht="20.100000000000001" customHeight="1" x14ac:dyDescent="0.15">
      <c r="A3" s="22" t="s">
        <v>425</v>
      </c>
      <c r="B3" s="22"/>
      <c r="C3" s="23" t="s">
        <v>426</v>
      </c>
      <c r="D3" s="23"/>
      <c r="E3" s="23"/>
      <c r="F3" s="23"/>
      <c r="G3" s="23"/>
    </row>
    <row r="4" spans="1:7" ht="24.95" customHeight="1" x14ac:dyDescent="0.15">
      <c r="A4" s="22" t="s">
        <v>427</v>
      </c>
      <c r="B4" s="22"/>
      <c r="C4" s="23" t="s">
        <v>399</v>
      </c>
      <c r="D4" s="23"/>
      <c r="E4" s="23"/>
      <c r="F4" s="23"/>
      <c r="G4" s="23"/>
    </row>
    <row r="5" spans="1:7" ht="15" customHeight="1" x14ac:dyDescent="0.15"/>
    <row r="6" spans="1:7" ht="24.95" customHeight="1" x14ac:dyDescent="0.15">
      <c r="A6" s="15" t="s">
        <v>574</v>
      </c>
      <c r="B6" s="15"/>
      <c r="C6" s="15"/>
      <c r="D6" s="15"/>
      <c r="E6" s="15"/>
      <c r="F6" s="15"/>
      <c r="G6" s="15"/>
    </row>
    <row r="7" spans="1:7" ht="15" customHeight="1" x14ac:dyDescent="0.15"/>
    <row r="8" spans="1:7" ht="50.1" customHeight="1" x14ac:dyDescent="0.15">
      <c r="A8" s="5" t="s">
        <v>336</v>
      </c>
      <c r="B8" s="20" t="s">
        <v>575</v>
      </c>
      <c r="C8" s="20"/>
      <c r="D8" s="5" t="s">
        <v>576</v>
      </c>
      <c r="E8" s="5" t="s">
        <v>577</v>
      </c>
      <c r="F8" s="5" t="s">
        <v>578</v>
      </c>
      <c r="G8" s="5" t="s">
        <v>579</v>
      </c>
    </row>
    <row r="9" spans="1:7" ht="15" customHeight="1" x14ac:dyDescent="0.15">
      <c r="A9" s="5">
        <v>1</v>
      </c>
      <c r="B9" s="20">
        <v>2</v>
      </c>
      <c r="C9" s="20"/>
      <c r="D9" s="5">
        <v>3</v>
      </c>
      <c r="E9" s="5">
        <v>4</v>
      </c>
      <c r="F9" s="5">
        <v>5</v>
      </c>
      <c r="G9" s="5">
        <v>6</v>
      </c>
    </row>
    <row r="10" spans="1:7" ht="20.100000000000001" customHeight="1" x14ac:dyDescent="0.15">
      <c r="A10" s="5" t="s">
        <v>341</v>
      </c>
      <c r="B10" s="25" t="s">
        <v>580</v>
      </c>
      <c r="C10" s="25"/>
      <c r="D10" s="8">
        <v>100</v>
      </c>
      <c r="E10" s="8">
        <v>1</v>
      </c>
      <c r="F10" s="8">
        <v>11</v>
      </c>
      <c r="G10" s="8">
        <v>1100</v>
      </c>
    </row>
    <row r="11" spans="1:7" ht="20.100000000000001" customHeight="1" x14ac:dyDescent="0.15">
      <c r="A11" s="5" t="s">
        <v>62</v>
      </c>
      <c r="B11" s="25" t="s">
        <v>580</v>
      </c>
      <c r="C11" s="25"/>
      <c r="D11" s="8">
        <v>100</v>
      </c>
      <c r="E11" s="8">
        <v>4</v>
      </c>
      <c r="F11" s="8">
        <v>10</v>
      </c>
      <c r="G11" s="8">
        <v>4000</v>
      </c>
    </row>
    <row r="12" spans="1:7" ht="20.100000000000001" customHeight="1" x14ac:dyDescent="0.15">
      <c r="A12" s="5" t="s">
        <v>440</v>
      </c>
      <c r="B12" s="25" t="s">
        <v>580</v>
      </c>
      <c r="C12" s="25"/>
      <c r="D12" s="8">
        <v>100</v>
      </c>
      <c r="E12" s="8">
        <v>26</v>
      </c>
      <c r="F12" s="8">
        <v>6</v>
      </c>
      <c r="G12" s="8">
        <v>15600</v>
      </c>
    </row>
    <row r="13" spans="1:7" ht="20.100000000000001" customHeight="1" x14ac:dyDescent="0.15">
      <c r="A13" s="5" t="s">
        <v>64</v>
      </c>
      <c r="B13" s="25" t="s">
        <v>580</v>
      </c>
      <c r="C13" s="25"/>
      <c r="D13" s="8">
        <v>100</v>
      </c>
      <c r="E13" s="8">
        <v>24</v>
      </c>
      <c r="F13" s="8">
        <v>5</v>
      </c>
      <c r="G13" s="8">
        <v>12000</v>
      </c>
    </row>
    <row r="14" spans="1:7" ht="20.100000000000001" customHeight="1" x14ac:dyDescent="0.15">
      <c r="A14" s="5" t="s">
        <v>66</v>
      </c>
      <c r="B14" s="25" t="s">
        <v>580</v>
      </c>
      <c r="C14" s="25"/>
      <c r="D14" s="8">
        <v>100</v>
      </c>
      <c r="E14" s="8">
        <v>6</v>
      </c>
      <c r="F14" s="8">
        <v>4</v>
      </c>
      <c r="G14" s="8">
        <v>2400</v>
      </c>
    </row>
    <row r="15" spans="1:7" ht="20.100000000000001" customHeight="1" x14ac:dyDescent="0.15">
      <c r="A15" s="5" t="s">
        <v>441</v>
      </c>
      <c r="B15" s="25" t="s">
        <v>580</v>
      </c>
      <c r="C15" s="25"/>
      <c r="D15" s="8">
        <v>100</v>
      </c>
      <c r="E15" s="8">
        <v>13</v>
      </c>
      <c r="F15" s="8">
        <v>7</v>
      </c>
      <c r="G15" s="8">
        <v>9100</v>
      </c>
    </row>
    <row r="16" spans="1:7" ht="20.100000000000001" customHeight="1" x14ac:dyDescent="0.15">
      <c r="A16" s="5" t="s">
        <v>442</v>
      </c>
      <c r="B16" s="25" t="s">
        <v>580</v>
      </c>
      <c r="C16" s="25"/>
      <c r="D16" s="8">
        <v>100</v>
      </c>
      <c r="E16" s="8">
        <v>8</v>
      </c>
      <c r="F16" s="8">
        <v>3</v>
      </c>
      <c r="G16" s="8">
        <v>2400</v>
      </c>
    </row>
    <row r="17" spans="1:7" ht="20.100000000000001" customHeight="1" x14ac:dyDescent="0.15">
      <c r="A17" s="5" t="s">
        <v>443</v>
      </c>
      <c r="B17" s="25" t="s">
        <v>580</v>
      </c>
      <c r="C17" s="25"/>
      <c r="D17" s="8">
        <v>100</v>
      </c>
      <c r="E17" s="8">
        <v>4</v>
      </c>
      <c r="F17" s="8">
        <v>8</v>
      </c>
      <c r="G17" s="8">
        <v>3200</v>
      </c>
    </row>
    <row r="18" spans="1:7" ht="20.100000000000001" customHeight="1" x14ac:dyDescent="0.15">
      <c r="A18" s="5" t="s">
        <v>444</v>
      </c>
      <c r="B18" s="25" t="s">
        <v>580</v>
      </c>
      <c r="C18" s="25"/>
      <c r="D18" s="8">
        <v>100</v>
      </c>
      <c r="E18" s="8">
        <v>2</v>
      </c>
      <c r="F18" s="8">
        <v>2</v>
      </c>
      <c r="G18" s="8">
        <v>400</v>
      </c>
    </row>
    <row r="19" spans="1:7" ht="20.100000000000001" customHeight="1" x14ac:dyDescent="0.15">
      <c r="A19" s="5" t="s">
        <v>445</v>
      </c>
      <c r="B19" s="25" t="s">
        <v>581</v>
      </c>
      <c r="C19" s="25"/>
      <c r="D19" s="8">
        <v>600</v>
      </c>
      <c r="E19" s="8">
        <v>1</v>
      </c>
      <c r="F19" s="8">
        <v>11</v>
      </c>
      <c r="G19" s="8">
        <v>6600</v>
      </c>
    </row>
    <row r="20" spans="1:7" ht="20.100000000000001" customHeight="1" x14ac:dyDescent="0.15">
      <c r="A20" s="5" t="s">
        <v>451</v>
      </c>
      <c r="B20" s="25" t="s">
        <v>581</v>
      </c>
      <c r="C20" s="25"/>
      <c r="D20" s="8">
        <v>600</v>
      </c>
      <c r="E20" s="8">
        <v>4</v>
      </c>
      <c r="F20" s="8">
        <v>10</v>
      </c>
      <c r="G20" s="8">
        <v>24000</v>
      </c>
    </row>
    <row r="21" spans="1:7" ht="20.100000000000001" customHeight="1" x14ac:dyDescent="0.15">
      <c r="A21" s="5" t="s">
        <v>452</v>
      </c>
      <c r="B21" s="25" t="s">
        <v>581</v>
      </c>
      <c r="C21" s="25"/>
      <c r="D21" s="8">
        <v>600</v>
      </c>
      <c r="E21" s="8">
        <v>26</v>
      </c>
      <c r="F21" s="8">
        <v>6</v>
      </c>
      <c r="G21" s="8">
        <v>93600</v>
      </c>
    </row>
    <row r="22" spans="1:7" ht="20.100000000000001" customHeight="1" x14ac:dyDescent="0.15">
      <c r="A22" s="5" t="s">
        <v>453</v>
      </c>
      <c r="B22" s="25" t="s">
        <v>581</v>
      </c>
      <c r="C22" s="25"/>
      <c r="D22" s="8">
        <v>600</v>
      </c>
      <c r="E22" s="8">
        <v>24</v>
      </c>
      <c r="F22" s="8">
        <v>5</v>
      </c>
      <c r="G22" s="8">
        <v>72000</v>
      </c>
    </row>
    <row r="23" spans="1:7" ht="20.100000000000001" customHeight="1" x14ac:dyDescent="0.15">
      <c r="A23" s="5" t="s">
        <v>454</v>
      </c>
      <c r="B23" s="25" t="s">
        <v>581</v>
      </c>
      <c r="C23" s="25"/>
      <c r="D23" s="8">
        <v>600</v>
      </c>
      <c r="E23" s="8">
        <v>6</v>
      </c>
      <c r="F23" s="8">
        <v>4</v>
      </c>
      <c r="G23" s="8">
        <v>14400</v>
      </c>
    </row>
    <row r="24" spans="1:7" ht="20.100000000000001" customHeight="1" x14ac:dyDescent="0.15">
      <c r="A24" s="5" t="s">
        <v>456</v>
      </c>
      <c r="B24" s="25" t="s">
        <v>581</v>
      </c>
      <c r="C24" s="25"/>
      <c r="D24" s="8">
        <v>600</v>
      </c>
      <c r="E24" s="8">
        <v>13</v>
      </c>
      <c r="F24" s="8">
        <v>7</v>
      </c>
      <c r="G24" s="8">
        <v>54600</v>
      </c>
    </row>
    <row r="25" spans="1:7" ht="20.100000000000001" customHeight="1" x14ac:dyDescent="0.15">
      <c r="A25" s="5" t="s">
        <v>457</v>
      </c>
      <c r="B25" s="25" t="s">
        <v>581</v>
      </c>
      <c r="C25" s="25"/>
      <c r="D25" s="8">
        <v>600</v>
      </c>
      <c r="E25" s="8">
        <v>2</v>
      </c>
      <c r="F25" s="8">
        <v>2</v>
      </c>
      <c r="G25" s="8">
        <v>2400</v>
      </c>
    </row>
    <row r="26" spans="1:7" ht="20.100000000000001" customHeight="1" x14ac:dyDescent="0.15">
      <c r="A26" s="5" t="s">
        <v>459</v>
      </c>
      <c r="B26" s="25" t="s">
        <v>581</v>
      </c>
      <c r="C26" s="25"/>
      <c r="D26" s="8">
        <v>600</v>
      </c>
      <c r="E26" s="8">
        <v>8</v>
      </c>
      <c r="F26" s="8">
        <v>3</v>
      </c>
      <c r="G26" s="8">
        <v>14400</v>
      </c>
    </row>
    <row r="27" spans="1:7" ht="20.100000000000001" customHeight="1" x14ac:dyDescent="0.15">
      <c r="A27" s="5" t="s">
        <v>461</v>
      </c>
      <c r="B27" s="25" t="s">
        <v>581</v>
      </c>
      <c r="C27" s="25"/>
      <c r="D27" s="8">
        <v>600</v>
      </c>
      <c r="E27" s="8">
        <v>4</v>
      </c>
      <c r="F27" s="8">
        <v>8</v>
      </c>
      <c r="G27" s="8">
        <v>19200</v>
      </c>
    </row>
    <row r="28" spans="1:7" ht="20.100000000000001" customHeight="1" x14ac:dyDescent="0.15">
      <c r="A28" s="5" t="s">
        <v>462</v>
      </c>
      <c r="B28" s="25" t="s">
        <v>582</v>
      </c>
      <c r="C28" s="25"/>
      <c r="D28" s="8">
        <v>5500</v>
      </c>
      <c r="E28" s="8">
        <v>14</v>
      </c>
      <c r="F28" s="8">
        <v>1</v>
      </c>
      <c r="G28" s="8">
        <v>77000</v>
      </c>
    </row>
    <row r="29" spans="1:7" ht="20.100000000000001" customHeight="1" x14ac:dyDescent="0.15">
      <c r="A29" s="5" t="s">
        <v>463</v>
      </c>
      <c r="B29" s="25" t="s">
        <v>582</v>
      </c>
      <c r="C29" s="25"/>
      <c r="D29" s="8">
        <v>5000</v>
      </c>
      <c r="E29" s="8">
        <v>6</v>
      </c>
      <c r="F29" s="8">
        <v>1</v>
      </c>
      <c r="G29" s="8">
        <v>30000</v>
      </c>
    </row>
    <row r="30" spans="1:7" ht="20.100000000000001" customHeight="1" x14ac:dyDescent="0.15">
      <c r="A30" s="5" t="s">
        <v>464</v>
      </c>
      <c r="B30" s="25" t="s">
        <v>582</v>
      </c>
      <c r="C30" s="25"/>
      <c r="D30" s="8">
        <v>3500</v>
      </c>
      <c r="E30" s="8">
        <v>26</v>
      </c>
      <c r="F30" s="8">
        <v>1</v>
      </c>
      <c r="G30" s="8">
        <v>91000</v>
      </c>
    </row>
    <row r="31" spans="1:7" ht="20.100000000000001" customHeight="1" x14ac:dyDescent="0.15">
      <c r="A31" s="5" t="s">
        <v>465</v>
      </c>
      <c r="B31" s="25" t="s">
        <v>582</v>
      </c>
      <c r="C31" s="25"/>
      <c r="D31" s="8">
        <v>4868.5</v>
      </c>
      <c r="E31" s="8">
        <v>2</v>
      </c>
      <c r="F31" s="8">
        <v>1</v>
      </c>
      <c r="G31" s="8">
        <v>9737</v>
      </c>
    </row>
    <row r="32" spans="1:7" ht="20.100000000000001" customHeight="1" x14ac:dyDescent="0.15">
      <c r="A32" s="5" t="s">
        <v>467</v>
      </c>
      <c r="B32" s="25" t="s">
        <v>582</v>
      </c>
      <c r="C32" s="25"/>
      <c r="D32" s="8">
        <v>4800</v>
      </c>
      <c r="E32" s="8">
        <v>6</v>
      </c>
      <c r="F32" s="8">
        <v>1</v>
      </c>
      <c r="G32" s="8">
        <v>28800</v>
      </c>
    </row>
    <row r="33" spans="1:7" ht="20.100000000000001" customHeight="1" x14ac:dyDescent="0.15">
      <c r="A33" s="5" t="s">
        <v>468</v>
      </c>
      <c r="B33" s="25" t="s">
        <v>582</v>
      </c>
      <c r="C33" s="25"/>
      <c r="D33" s="8">
        <v>6000</v>
      </c>
      <c r="E33" s="8">
        <v>2</v>
      </c>
      <c r="F33" s="8">
        <v>1</v>
      </c>
      <c r="G33" s="8">
        <v>12000</v>
      </c>
    </row>
    <row r="34" spans="1:7" ht="20.100000000000001" customHeight="1" x14ac:dyDescent="0.15">
      <c r="A34" s="5" t="s">
        <v>469</v>
      </c>
      <c r="B34" s="25" t="s">
        <v>582</v>
      </c>
      <c r="C34" s="25"/>
      <c r="D34" s="8">
        <v>3100</v>
      </c>
      <c r="E34" s="8">
        <v>14</v>
      </c>
      <c r="F34" s="8">
        <v>1</v>
      </c>
      <c r="G34" s="8">
        <v>43400</v>
      </c>
    </row>
    <row r="35" spans="1:7" ht="20.100000000000001" customHeight="1" x14ac:dyDescent="0.15">
      <c r="A35" s="5" t="s">
        <v>470</v>
      </c>
      <c r="B35" s="25" t="s">
        <v>582</v>
      </c>
      <c r="C35" s="25"/>
      <c r="D35" s="8">
        <v>4500</v>
      </c>
      <c r="E35" s="8">
        <v>8</v>
      </c>
      <c r="F35" s="8">
        <v>1</v>
      </c>
      <c r="G35" s="8">
        <v>36000</v>
      </c>
    </row>
    <row r="36" spans="1:7" ht="20.100000000000001" customHeight="1" x14ac:dyDescent="0.15">
      <c r="A36" s="5" t="s">
        <v>472</v>
      </c>
      <c r="B36" s="25" t="s">
        <v>582</v>
      </c>
      <c r="C36" s="25"/>
      <c r="D36" s="8">
        <v>160</v>
      </c>
      <c r="E36" s="8">
        <v>4</v>
      </c>
      <c r="F36" s="8">
        <v>1</v>
      </c>
      <c r="G36" s="8">
        <v>640</v>
      </c>
    </row>
    <row r="37" spans="1:7" ht="20.100000000000001" customHeight="1" x14ac:dyDescent="0.15">
      <c r="A37" s="5" t="s">
        <v>474</v>
      </c>
      <c r="B37" s="25" t="s">
        <v>582</v>
      </c>
      <c r="C37" s="25"/>
      <c r="D37" s="8">
        <v>3000</v>
      </c>
      <c r="E37" s="8">
        <v>10</v>
      </c>
      <c r="F37" s="8">
        <v>1</v>
      </c>
      <c r="G37" s="8">
        <v>30000</v>
      </c>
    </row>
    <row r="38" spans="1:7" ht="20.100000000000001" customHeight="1" x14ac:dyDescent="0.15">
      <c r="A38" s="5" t="s">
        <v>475</v>
      </c>
      <c r="B38" s="25" t="s">
        <v>582</v>
      </c>
      <c r="C38" s="25"/>
      <c r="D38" s="8">
        <v>2000</v>
      </c>
      <c r="E38" s="8">
        <v>4</v>
      </c>
      <c r="F38" s="8">
        <v>1</v>
      </c>
      <c r="G38" s="8">
        <v>8000</v>
      </c>
    </row>
    <row r="39" spans="1:7" ht="20.100000000000001" customHeight="1" x14ac:dyDescent="0.15">
      <c r="A39" s="5" t="s">
        <v>476</v>
      </c>
      <c r="B39" s="25" t="s">
        <v>582</v>
      </c>
      <c r="C39" s="25"/>
      <c r="D39" s="8">
        <v>260</v>
      </c>
      <c r="E39" s="8">
        <v>4</v>
      </c>
      <c r="F39" s="8">
        <v>1</v>
      </c>
      <c r="G39" s="8">
        <v>1040</v>
      </c>
    </row>
    <row r="40" spans="1:7" ht="20.100000000000001" customHeight="1" x14ac:dyDescent="0.15">
      <c r="A40" s="5" t="s">
        <v>478</v>
      </c>
      <c r="B40" s="25" t="s">
        <v>582</v>
      </c>
      <c r="C40" s="25"/>
      <c r="D40" s="8">
        <v>1000</v>
      </c>
      <c r="E40" s="8">
        <v>14</v>
      </c>
      <c r="F40" s="8">
        <v>1</v>
      </c>
      <c r="G40" s="8">
        <v>14000</v>
      </c>
    </row>
    <row r="41" spans="1:7" ht="20.100000000000001" customHeight="1" x14ac:dyDescent="0.15">
      <c r="A41" s="5" t="s">
        <v>480</v>
      </c>
      <c r="B41" s="25" t="s">
        <v>582</v>
      </c>
      <c r="C41" s="25"/>
      <c r="D41" s="8">
        <v>5200</v>
      </c>
      <c r="E41" s="8">
        <v>4</v>
      </c>
      <c r="F41" s="8">
        <v>1</v>
      </c>
      <c r="G41" s="8">
        <v>20800</v>
      </c>
    </row>
    <row r="42" spans="1:7" ht="20.100000000000001" customHeight="1" x14ac:dyDescent="0.15">
      <c r="A42" s="5" t="s">
        <v>482</v>
      </c>
      <c r="B42" s="25" t="s">
        <v>582</v>
      </c>
      <c r="C42" s="25"/>
      <c r="D42" s="8">
        <v>1162.5</v>
      </c>
      <c r="E42" s="8">
        <v>2</v>
      </c>
      <c r="F42" s="8">
        <v>1</v>
      </c>
      <c r="G42" s="8">
        <v>2325</v>
      </c>
    </row>
    <row r="43" spans="1:7" ht="20.100000000000001" customHeight="1" x14ac:dyDescent="0.15">
      <c r="A43" s="5" t="s">
        <v>483</v>
      </c>
      <c r="B43" s="25" t="s">
        <v>582</v>
      </c>
      <c r="C43" s="25"/>
      <c r="D43" s="8">
        <v>12500</v>
      </c>
      <c r="E43" s="8">
        <v>2</v>
      </c>
      <c r="F43" s="8">
        <v>1</v>
      </c>
      <c r="G43" s="8">
        <v>25000</v>
      </c>
    </row>
    <row r="44" spans="1:7" ht="20.100000000000001" customHeight="1" x14ac:dyDescent="0.15">
      <c r="A44" s="5" t="s">
        <v>485</v>
      </c>
      <c r="B44" s="25" t="s">
        <v>582</v>
      </c>
      <c r="C44" s="25"/>
      <c r="D44" s="8">
        <v>8500</v>
      </c>
      <c r="E44" s="8">
        <v>2</v>
      </c>
      <c r="F44" s="8">
        <v>1</v>
      </c>
      <c r="G44" s="8">
        <v>17000</v>
      </c>
    </row>
    <row r="45" spans="1:7" ht="20.100000000000001" customHeight="1" x14ac:dyDescent="0.15">
      <c r="A45" s="5" t="s">
        <v>486</v>
      </c>
      <c r="B45" s="25" t="s">
        <v>582</v>
      </c>
      <c r="C45" s="25"/>
      <c r="D45" s="8">
        <v>7600</v>
      </c>
      <c r="E45" s="8">
        <v>2</v>
      </c>
      <c r="F45" s="8">
        <v>1</v>
      </c>
      <c r="G45" s="8">
        <v>15200</v>
      </c>
    </row>
    <row r="46" spans="1:7" ht="20.100000000000001" customHeight="1" x14ac:dyDescent="0.15">
      <c r="A46" s="5" t="s">
        <v>487</v>
      </c>
      <c r="B46" s="25" t="s">
        <v>582</v>
      </c>
      <c r="C46" s="25"/>
      <c r="D46" s="8">
        <v>2276</v>
      </c>
      <c r="E46" s="8">
        <v>2</v>
      </c>
      <c r="F46" s="8">
        <v>1</v>
      </c>
      <c r="G46" s="8">
        <v>4552</v>
      </c>
    </row>
    <row r="47" spans="1:7" ht="20.100000000000001" customHeight="1" x14ac:dyDescent="0.15">
      <c r="A47" s="5" t="s">
        <v>488</v>
      </c>
      <c r="B47" s="25" t="s">
        <v>582</v>
      </c>
      <c r="C47" s="25"/>
      <c r="D47" s="8">
        <v>70</v>
      </c>
      <c r="E47" s="8">
        <v>2</v>
      </c>
      <c r="F47" s="8">
        <v>1</v>
      </c>
      <c r="G47" s="8">
        <v>140</v>
      </c>
    </row>
    <row r="48" spans="1:7" ht="20.100000000000001" customHeight="1" x14ac:dyDescent="0.15">
      <c r="A48" s="5" t="s">
        <v>489</v>
      </c>
      <c r="B48" s="25" t="s">
        <v>582</v>
      </c>
      <c r="C48" s="25"/>
      <c r="D48" s="8">
        <v>3400</v>
      </c>
      <c r="E48" s="8">
        <v>2</v>
      </c>
      <c r="F48" s="8">
        <v>1</v>
      </c>
      <c r="G48" s="8">
        <v>6800</v>
      </c>
    </row>
    <row r="49" spans="1:7" ht="20.100000000000001" customHeight="1" x14ac:dyDescent="0.15">
      <c r="A49" s="5" t="s">
        <v>491</v>
      </c>
      <c r="B49" s="25" t="s">
        <v>582</v>
      </c>
      <c r="C49" s="25"/>
      <c r="D49" s="8">
        <v>1500</v>
      </c>
      <c r="E49" s="8">
        <v>2</v>
      </c>
      <c r="F49" s="8">
        <v>1</v>
      </c>
      <c r="G49" s="8">
        <v>3000</v>
      </c>
    </row>
    <row r="50" spans="1:7" ht="20.100000000000001" customHeight="1" x14ac:dyDescent="0.15">
      <c r="A50" s="5" t="s">
        <v>493</v>
      </c>
      <c r="B50" s="25" t="s">
        <v>582</v>
      </c>
      <c r="C50" s="25"/>
      <c r="D50" s="8">
        <v>3200</v>
      </c>
      <c r="E50" s="8">
        <v>4</v>
      </c>
      <c r="F50" s="8">
        <v>1</v>
      </c>
      <c r="G50" s="8">
        <v>12800</v>
      </c>
    </row>
    <row r="51" spans="1:7" ht="20.100000000000001" customHeight="1" x14ac:dyDescent="0.15">
      <c r="A51" s="5" t="s">
        <v>495</v>
      </c>
      <c r="B51" s="25" t="s">
        <v>582</v>
      </c>
      <c r="C51" s="25"/>
      <c r="D51" s="8">
        <v>100</v>
      </c>
      <c r="E51" s="8">
        <v>4</v>
      </c>
      <c r="F51" s="8">
        <v>1</v>
      </c>
      <c r="G51" s="8">
        <v>400</v>
      </c>
    </row>
    <row r="52" spans="1:7" ht="20.100000000000001" customHeight="1" x14ac:dyDescent="0.15">
      <c r="A52" s="5" t="s">
        <v>497</v>
      </c>
      <c r="B52" s="25" t="s">
        <v>582</v>
      </c>
      <c r="C52" s="25"/>
      <c r="D52" s="8">
        <v>7500</v>
      </c>
      <c r="E52" s="8">
        <v>2</v>
      </c>
      <c r="F52" s="8">
        <v>1</v>
      </c>
      <c r="G52" s="8">
        <v>15000</v>
      </c>
    </row>
    <row r="53" spans="1:7" ht="20.100000000000001" customHeight="1" x14ac:dyDescent="0.15">
      <c r="A53" s="5" t="s">
        <v>499</v>
      </c>
      <c r="B53" s="25" t="s">
        <v>582</v>
      </c>
      <c r="C53" s="25"/>
      <c r="D53" s="8">
        <v>500</v>
      </c>
      <c r="E53" s="8">
        <v>2</v>
      </c>
      <c r="F53" s="8">
        <v>1</v>
      </c>
      <c r="G53" s="8">
        <v>1000</v>
      </c>
    </row>
    <row r="54" spans="1:7" ht="20.100000000000001" customHeight="1" x14ac:dyDescent="0.15">
      <c r="A54" s="5" t="s">
        <v>501</v>
      </c>
      <c r="B54" s="25" t="s">
        <v>582</v>
      </c>
      <c r="C54" s="25"/>
      <c r="D54" s="8">
        <v>120</v>
      </c>
      <c r="E54" s="8">
        <v>2</v>
      </c>
      <c r="F54" s="8">
        <v>1</v>
      </c>
      <c r="G54" s="8">
        <v>240</v>
      </c>
    </row>
    <row r="55" spans="1:7" ht="20.100000000000001" customHeight="1" x14ac:dyDescent="0.15">
      <c r="A55" s="5" t="s">
        <v>503</v>
      </c>
      <c r="B55" s="25" t="s">
        <v>582</v>
      </c>
      <c r="C55" s="25"/>
      <c r="D55" s="8">
        <v>2000</v>
      </c>
      <c r="E55" s="8">
        <v>2</v>
      </c>
      <c r="F55" s="8">
        <v>1</v>
      </c>
      <c r="G55" s="8">
        <v>4000</v>
      </c>
    </row>
    <row r="56" spans="1:7" ht="20.100000000000001" customHeight="1" x14ac:dyDescent="0.15">
      <c r="A56" s="5" t="s">
        <v>505</v>
      </c>
      <c r="B56" s="25" t="s">
        <v>582</v>
      </c>
      <c r="C56" s="25"/>
      <c r="D56" s="8">
        <v>600</v>
      </c>
      <c r="E56" s="8">
        <v>2</v>
      </c>
      <c r="F56" s="8">
        <v>1</v>
      </c>
      <c r="G56" s="8">
        <v>1200</v>
      </c>
    </row>
    <row r="57" spans="1:7" ht="20.100000000000001" customHeight="1" x14ac:dyDescent="0.15">
      <c r="A57" s="5" t="s">
        <v>507</v>
      </c>
      <c r="B57" s="25" t="s">
        <v>582</v>
      </c>
      <c r="C57" s="25"/>
      <c r="D57" s="8">
        <v>2447</v>
      </c>
      <c r="E57" s="8">
        <v>2</v>
      </c>
      <c r="F57" s="8">
        <v>1</v>
      </c>
      <c r="G57" s="8">
        <v>4894</v>
      </c>
    </row>
    <row r="58" spans="1:7" ht="20.100000000000001" customHeight="1" x14ac:dyDescent="0.15">
      <c r="A58" s="5" t="s">
        <v>509</v>
      </c>
      <c r="B58" s="25" t="s">
        <v>582</v>
      </c>
      <c r="C58" s="25"/>
      <c r="D58" s="8">
        <v>750</v>
      </c>
      <c r="E58" s="8">
        <v>2</v>
      </c>
      <c r="F58" s="8">
        <v>1</v>
      </c>
      <c r="G58" s="8">
        <v>1500</v>
      </c>
    </row>
    <row r="59" spans="1:7" ht="20.100000000000001" customHeight="1" x14ac:dyDescent="0.15">
      <c r="A59" s="5" t="s">
        <v>511</v>
      </c>
      <c r="B59" s="25" t="s">
        <v>582</v>
      </c>
      <c r="C59" s="25"/>
      <c r="D59" s="8">
        <v>2490</v>
      </c>
      <c r="E59" s="8">
        <v>2</v>
      </c>
      <c r="F59" s="8">
        <v>1</v>
      </c>
      <c r="G59" s="8">
        <v>4980</v>
      </c>
    </row>
    <row r="60" spans="1:7" ht="20.100000000000001" customHeight="1" x14ac:dyDescent="0.15">
      <c r="A60" s="5" t="s">
        <v>513</v>
      </c>
      <c r="B60" s="25" t="s">
        <v>582</v>
      </c>
      <c r="C60" s="25"/>
      <c r="D60" s="8">
        <v>150</v>
      </c>
      <c r="E60" s="8">
        <v>6</v>
      </c>
      <c r="F60" s="8">
        <v>1</v>
      </c>
      <c r="G60" s="8">
        <v>900</v>
      </c>
    </row>
    <row r="61" spans="1:7" ht="20.100000000000001" customHeight="1" x14ac:dyDescent="0.15">
      <c r="A61" s="5" t="s">
        <v>515</v>
      </c>
      <c r="B61" s="25" t="s">
        <v>582</v>
      </c>
      <c r="C61" s="25"/>
      <c r="D61" s="8">
        <v>90</v>
      </c>
      <c r="E61" s="8">
        <v>2</v>
      </c>
      <c r="F61" s="8">
        <v>1</v>
      </c>
      <c r="G61" s="8">
        <v>180</v>
      </c>
    </row>
    <row r="62" spans="1:7" ht="20.100000000000001" customHeight="1" x14ac:dyDescent="0.15">
      <c r="A62" s="5" t="s">
        <v>517</v>
      </c>
      <c r="B62" s="25" t="s">
        <v>582</v>
      </c>
      <c r="C62" s="25"/>
      <c r="D62" s="8">
        <v>60</v>
      </c>
      <c r="E62" s="8">
        <v>2</v>
      </c>
      <c r="F62" s="8">
        <v>1</v>
      </c>
      <c r="G62" s="8">
        <v>120</v>
      </c>
    </row>
    <row r="63" spans="1:7" ht="20.100000000000001" customHeight="1" x14ac:dyDescent="0.15">
      <c r="A63" s="5" t="s">
        <v>519</v>
      </c>
      <c r="B63" s="25" t="s">
        <v>582</v>
      </c>
      <c r="C63" s="25"/>
      <c r="D63" s="8">
        <v>140</v>
      </c>
      <c r="E63" s="8">
        <v>4</v>
      </c>
      <c r="F63" s="8">
        <v>1</v>
      </c>
      <c r="G63" s="8">
        <v>560</v>
      </c>
    </row>
    <row r="64" spans="1:7" ht="20.100000000000001" customHeight="1" x14ac:dyDescent="0.15">
      <c r="A64" s="5" t="s">
        <v>521</v>
      </c>
      <c r="B64" s="25" t="s">
        <v>582</v>
      </c>
      <c r="C64" s="25"/>
      <c r="D64" s="8">
        <v>250</v>
      </c>
      <c r="E64" s="8">
        <v>2</v>
      </c>
      <c r="F64" s="8">
        <v>1</v>
      </c>
      <c r="G64" s="8">
        <v>500</v>
      </c>
    </row>
    <row r="65" spans="1:7" ht="20.100000000000001" customHeight="1" x14ac:dyDescent="0.15">
      <c r="A65" s="5" t="s">
        <v>523</v>
      </c>
      <c r="B65" s="25" t="s">
        <v>582</v>
      </c>
      <c r="C65" s="25"/>
      <c r="D65" s="8">
        <v>200</v>
      </c>
      <c r="E65" s="8">
        <v>2</v>
      </c>
      <c r="F65" s="8">
        <v>1</v>
      </c>
      <c r="G65" s="8">
        <v>400</v>
      </c>
    </row>
    <row r="66" spans="1:7" ht="20.100000000000001" customHeight="1" x14ac:dyDescent="0.15">
      <c r="A66" s="5" t="s">
        <v>525</v>
      </c>
      <c r="B66" s="25" t="s">
        <v>583</v>
      </c>
      <c r="C66" s="25"/>
      <c r="D66" s="8">
        <v>100</v>
      </c>
      <c r="E66" s="8">
        <v>16</v>
      </c>
      <c r="F66" s="8">
        <v>4</v>
      </c>
      <c r="G66" s="8">
        <v>6400</v>
      </c>
    </row>
    <row r="67" spans="1:7" ht="20.100000000000001" customHeight="1" x14ac:dyDescent="0.15">
      <c r="A67" s="5" t="s">
        <v>527</v>
      </c>
      <c r="B67" s="25" t="s">
        <v>584</v>
      </c>
      <c r="C67" s="25"/>
      <c r="D67" s="8">
        <v>600</v>
      </c>
      <c r="E67" s="8">
        <v>16</v>
      </c>
      <c r="F67" s="8">
        <v>4</v>
      </c>
      <c r="G67" s="8">
        <v>38400</v>
      </c>
    </row>
    <row r="68" spans="1:7" ht="39.950000000000003" customHeight="1" x14ac:dyDescent="0.15">
      <c r="A68" s="5" t="s">
        <v>529</v>
      </c>
      <c r="B68" s="25" t="s">
        <v>585</v>
      </c>
      <c r="C68" s="25"/>
      <c r="D68" s="8">
        <v>1700</v>
      </c>
      <c r="E68" s="8">
        <v>16</v>
      </c>
      <c r="F68" s="8">
        <v>3</v>
      </c>
      <c r="G68" s="8">
        <v>81600</v>
      </c>
    </row>
    <row r="69" spans="1:7" ht="20.100000000000001" customHeight="1" x14ac:dyDescent="0.15">
      <c r="A69" s="5" t="s">
        <v>531</v>
      </c>
      <c r="B69" s="25" t="s">
        <v>586</v>
      </c>
      <c r="C69" s="25"/>
      <c r="D69" s="8">
        <v>5500</v>
      </c>
      <c r="E69" s="8">
        <v>16</v>
      </c>
      <c r="F69" s="8">
        <v>2</v>
      </c>
      <c r="G69" s="8">
        <v>176000</v>
      </c>
    </row>
    <row r="70" spans="1:7" ht="20.100000000000001" customHeight="1" x14ac:dyDescent="0.15">
      <c r="A70" s="5" t="s">
        <v>533</v>
      </c>
      <c r="B70" s="25" t="s">
        <v>587</v>
      </c>
      <c r="C70" s="25"/>
      <c r="D70" s="8">
        <v>600</v>
      </c>
      <c r="E70" s="8">
        <v>29</v>
      </c>
      <c r="F70" s="8">
        <v>7</v>
      </c>
      <c r="G70" s="8">
        <v>121800</v>
      </c>
    </row>
    <row r="71" spans="1:7" ht="20.100000000000001" customHeight="1" x14ac:dyDescent="0.15">
      <c r="A71" s="5" t="s">
        <v>535</v>
      </c>
      <c r="B71" s="25" t="s">
        <v>588</v>
      </c>
      <c r="C71" s="25"/>
      <c r="D71" s="8">
        <v>3593.3332999999998</v>
      </c>
      <c r="E71" s="8">
        <v>30</v>
      </c>
      <c r="F71" s="8">
        <v>2</v>
      </c>
      <c r="G71" s="8">
        <v>215600</v>
      </c>
    </row>
    <row r="72" spans="1:7" ht="20.100000000000001" customHeight="1" x14ac:dyDescent="0.15">
      <c r="A72" s="5" t="s">
        <v>537</v>
      </c>
      <c r="B72" s="25" t="s">
        <v>589</v>
      </c>
      <c r="C72" s="25"/>
      <c r="D72" s="8">
        <v>1700</v>
      </c>
      <c r="E72" s="8">
        <v>24</v>
      </c>
      <c r="F72" s="8">
        <v>6</v>
      </c>
      <c r="G72" s="8">
        <v>244800</v>
      </c>
    </row>
    <row r="73" spans="1:7" ht="20.100000000000001" customHeight="1" x14ac:dyDescent="0.15">
      <c r="A73" s="5" t="s">
        <v>539</v>
      </c>
      <c r="B73" s="25" t="s">
        <v>589</v>
      </c>
      <c r="C73" s="25"/>
      <c r="D73" s="8">
        <v>2500</v>
      </c>
      <c r="E73" s="8">
        <v>9</v>
      </c>
      <c r="F73" s="8">
        <v>3</v>
      </c>
      <c r="G73" s="8">
        <v>67500</v>
      </c>
    </row>
    <row r="74" spans="1:7" ht="20.100000000000001" customHeight="1" x14ac:dyDescent="0.15">
      <c r="A74" s="5" t="s">
        <v>541</v>
      </c>
      <c r="B74" s="25" t="s">
        <v>590</v>
      </c>
      <c r="C74" s="25"/>
      <c r="D74" s="8">
        <v>100</v>
      </c>
      <c r="E74" s="8">
        <v>29</v>
      </c>
      <c r="F74" s="8">
        <v>7</v>
      </c>
      <c r="G74" s="8">
        <v>20300</v>
      </c>
    </row>
    <row r="75" spans="1:7" ht="24.95" customHeight="1" x14ac:dyDescent="0.15">
      <c r="A75" s="24" t="s">
        <v>556</v>
      </c>
      <c r="B75" s="24"/>
      <c r="C75" s="24"/>
      <c r="D75" s="24"/>
      <c r="E75" s="24"/>
      <c r="F75" s="24"/>
      <c r="G75" s="10">
        <f>SUBTOTAL(9,G10:G74)</f>
        <v>1848908</v>
      </c>
    </row>
    <row r="76" spans="1:7" ht="24.95" customHeight="1" x14ac:dyDescent="0.15"/>
    <row r="77" spans="1:7" ht="20.100000000000001" customHeight="1" x14ac:dyDescent="0.15">
      <c r="A77" s="22" t="s">
        <v>424</v>
      </c>
      <c r="B77" s="22"/>
      <c r="C77" s="23" t="s">
        <v>143</v>
      </c>
      <c r="D77" s="23"/>
      <c r="E77" s="23"/>
      <c r="F77" s="23"/>
      <c r="G77" s="23"/>
    </row>
    <row r="78" spans="1:7" ht="20.100000000000001" customHeight="1" x14ac:dyDescent="0.15">
      <c r="A78" s="22" t="s">
        <v>425</v>
      </c>
      <c r="B78" s="22"/>
      <c r="C78" s="23" t="s">
        <v>426</v>
      </c>
      <c r="D78" s="23"/>
      <c r="E78" s="23"/>
      <c r="F78" s="23"/>
      <c r="G78" s="23"/>
    </row>
    <row r="79" spans="1:7" ht="24.95" customHeight="1" x14ac:dyDescent="0.15">
      <c r="A79" s="22" t="s">
        <v>427</v>
      </c>
      <c r="B79" s="22"/>
      <c r="C79" s="23" t="s">
        <v>402</v>
      </c>
      <c r="D79" s="23"/>
      <c r="E79" s="23"/>
      <c r="F79" s="23"/>
      <c r="G79" s="23"/>
    </row>
    <row r="80" spans="1:7" ht="15" customHeight="1" x14ac:dyDescent="0.15"/>
    <row r="81" spans="1:7" ht="24.95" customHeight="1" x14ac:dyDescent="0.15">
      <c r="A81" s="15" t="s">
        <v>574</v>
      </c>
      <c r="B81" s="15"/>
      <c r="C81" s="15"/>
      <c r="D81" s="15"/>
      <c r="E81" s="15"/>
      <c r="F81" s="15"/>
      <c r="G81" s="15"/>
    </row>
    <row r="82" spans="1:7" ht="15" customHeight="1" x14ac:dyDescent="0.15"/>
    <row r="83" spans="1:7" ht="50.1" customHeight="1" x14ac:dyDescent="0.15">
      <c r="A83" s="5" t="s">
        <v>336</v>
      </c>
      <c r="B83" s="20" t="s">
        <v>575</v>
      </c>
      <c r="C83" s="20"/>
      <c r="D83" s="5" t="s">
        <v>576</v>
      </c>
      <c r="E83" s="5" t="s">
        <v>577</v>
      </c>
      <c r="F83" s="5" t="s">
        <v>578</v>
      </c>
      <c r="G83" s="5" t="s">
        <v>579</v>
      </c>
    </row>
    <row r="84" spans="1:7" ht="15" customHeight="1" x14ac:dyDescent="0.15">
      <c r="A84" s="5">
        <v>1</v>
      </c>
      <c r="B84" s="20">
        <v>2</v>
      </c>
      <c r="C84" s="20"/>
      <c r="D84" s="5">
        <v>3</v>
      </c>
      <c r="E84" s="5">
        <v>4</v>
      </c>
      <c r="F84" s="5">
        <v>5</v>
      </c>
      <c r="G84" s="5">
        <v>6</v>
      </c>
    </row>
    <row r="85" spans="1:7" ht="20.100000000000001" customHeight="1" x14ac:dyDescent="0.15">
      <c r="A85" s="5" t="s">
        <v>341</v>
      </c>
      <c r="B85" s="25" t="s">
        <v>580</v>
      </c>
      <c r="C85" s="25"/>
      <c r="D85" s="8">
        <v>100</v>
      </c>
      <c r="E85" s="8">
        <v>251</v>
      </c>
      <c r="F85" s="8">
        <v>2</v>
      </c>
      <c r="G85" s="8">
        <v>50200</v>
      </c>
    </row>
    <row r="86" spans="1:7" ht="20.100000000000001" customHeight="1" x14ac:dyDescent="0.15">
      <c r="A86" s="5" t="s">
        <v>456</v>
      </c>
      <c r="B86" s="25" t="s">
        <v>581</v>
      </c>
      <c r="C86" s="25"/>
      <c r="D86" s="8">
        <v>900</v>
      </c>
      <c r="E86" s="8">
        <v>251</v>
      </c>
      <c r="F86" s="8">
        <v>2</v>
      </c>
      <c r="G86" s="8">
        <v>451800</v>
      </c>
    </row>
    <row r="87" spans="1:7" ht="20.100000000000001" customHeight="1" x14ac:dyDescent="0.15">
      <c r="A87" s="5" t="s">
        <v>462</v>
      </c>
      <c r="B87" s="25" t="s">
        <v>582</v>
      </c>
      <c r="C87" s="25"/>
      <c r="D87" s="8">
        <v>5000</v>
      </c>
      <c r="E87" s="8">
        <v>90</v>
      </c>
      <c r="F87" s="8">
        <v>1</v>
      </c>
      <c r="G87" s="8">
        <v>450000</v>
      </c>
    </row>
    <row r="88" spans="1:7" ht="20.100000000000001" customHeight="1" x14ac:dyDescent="0.15">
      <c r="A88" s="5" t="s">
        <v>463</v>
      </c>
      <c r="B88" s="25" t="s">
        <v>582</v>
      </c>
      <c r="C88" s="25"/>
      <c r="D88" s="8">
        <v>6715.7</v>
      </c>
      <c r="E88" s="8">
        <v>10</v>
      </c>
      <c r="F88" s="8">
        <v>1</v>
      </c>
      <c r="G88" s="8">
        <v>67157</v>
      </c>
    </row>
    <row r="89" spans="1:7" ht="24.95" customHeight="1" x14ac:dyDescent="0.15">
      <c r="A89" s="24" t="s">
        <v>556</v>
      </c>
      <c r="B89" s="24"/>
      <c r="C89" s="24"/>
      <c r="D89" s="24"/>
      <c r="E89" s="24"/>
      <c r="F89" s="24"/>
      <c r="G89" s="10">
        <f>SUBTOTAL(9,G85:G88)</f>
        <v>1019157</v>
      </c>
    </row>
    <row r="90" spans="1:7" ht="24.95" customHeight="1" x14ac:dyDescent="0.15"/>
    <row r="91" spans="1:7" ht="20.100000000000001" customHeight="1" x14ac:dyDescent="0.15">
      <c r="A91" s="22" t="s">
        <v>424</v>
      </c>
      <c r="B91" s="22"/>
      <c r="C91" s="23" t="s">
        <v>143</v>
      </c>
      <c r="D91" s="23"/>
      <c r="E91" s="23"/>
      <c r="F91" s="23"/>
      <c r="G91" s="23"/>
    </row>
    <row r="92" spans="1:7" ht="20.100000000000001" customHeight="1" x14ac:dyDescent="0.15">
      <c r="A92" s="22" t="s">
        <v>425</v>
      </c>
      <c r="B92" s="22"/>
      <c r="C92" s="23" t="s">
        <v>426</v>
      </c>
      <c r="D92" s="23"/>
      <c r="E92" s="23"/>
      <c r="F92" s="23"/>
      <c r="G92" s="23"/>
    </row>
    <row r="93" spans="1:7" ht="24.95" customHeight="1" x14ac:dyDescent="0.15">
      <c r="A93" s="22" t="s">
        <v>427</v>
      </c>
      <c r="B93" s="22"/>
      <c r="C93" s="23" t="s">
        <v>405</v>
      </c>
      <c r="D93" s="23"/>
      <c r="E93" s="23"/>
      <c r="F93" s="23"/>
      <c r="G93" s="23"/>
    </row>
    <row r="94" spans="1:7" ht="15" customHeight="1" x14ac:dyDescent="0.15"/>
    <row r="95" spans="1:7" ht="24.95" customHeight="1" x14ac:dyDescent="0.15">
      <c r="A95" s="15" t="s">
        <v>574</v>
      </c>
      <c r="B95" s="15"/>
      <c r="C95" s="15"/>
      <c r="D95" s="15"/>
      <c r="E95" s="15"/>
      <c r="F95" s="15"/>
      <c r="G95" s="15"/>
    </row>
    <row r="96" spans="1:7" ht="15" customHeight="1" x14ac:dyDescent="0.15"/>
    <row r="97" spans="1:7" ht="50.1" customHeight="1" x14ac:dyDescent="0.15">
      <c r="A97" s="5" t="s">
        <v>336</v>
      </c>
      <c r="B97" s="20" t="s">
        <v>575</v>
      </c>
      <c r="C97" s="20"/>
      <c r="D97" s="5" t="s">
        <v>576</v>
      </c>
      <c r="E97" s="5" t="s">
        <v>577</v>
      </c>
      <c r="F97" s="5" t="s">
        <v>578</v>
      </c>
      <c r="G97" s="5" t="s">
        <v>579</v>
      </c>
    </row>
    <row r="98" spans="1:7" ht="15" customHeight="1" x14ac:dyDescent="0.15">
      <c r="A98" s="5">
        <v>1</v>
      </c>
      <c r="B98" s="20">
        <v>2</v>
      </c>
      <c r="C98" s="20"/>
      <c r="D98" s="5">
        <v>3</v>
      </c>
      <c r="E98" s="5">
        <v>4</v>
      </c>
      <c r="F98" s="5">
        <v>5</v>
      </c>
      <c r="G98" s="5">
        <v>6</v>
      </c>
    </row>
    <row r="99" spans="1:7" ht="20.100000000000001" customHeight="1" x14ac:dyDescent="0.15">
      <c r="A99" s="5" t="s">
        <v>341</v>
      </c>
      <c r="B99" s="25" t="s">
        <v>580</v>
      </c>
      <c r="C99" s="25"/>
      <c r="D99" s="8">
        <v>100</v>
      </c>
      <c r="E99" s="8">
        <v>251</v>
      </c>
      <c r="F99" s="8">
        <v>2</v>
      </c>
      <c r="G99" s="8">
        <v>50200</v>
      </c>
    </row>
    <row r="100" spans="1:7" ht="20.100000000000001" customHeight="1" x14ac:dyDescent="0.15">
      <c r="A100" s="5" t="s">
        <v>456</v>
      </c>
      <c r="B100" s="25" t="s">
        <v>581</v>
      </c>
      <c r="C100" s="25"/>
      <c r="D100" s="8">
        <v>900</v>
      </c>
      <c r="E100" s="8">
        <v>251</v>
      </c>
      <c r="F100" s="8">
        <v>2</v>
      </c>
      <c r="G100" s="8">
        <v>451800</v>
      </c>
    </row>
    <row r="101" spans="1:7" ht="20.100000000000001" customHeight="1" x14ac:dyDescent="0.15">
      <c r="A101" s="5" t="s">
        <v>462</v>
      </c>
      <c r="B101" s="25" t="s">
        <v>582</v>
      </c>
      <c r="C101" s="25"/>
      <c r="D101" s="8">
        <v>5000</v>
      </c>
      <c r="E101" s="8">
        <v>90</v>
      </c>
      <c r="F101" s="8">
        <v>1</v>
      </c>
      <c r="G101" s="8">
        <v>450000</v>
      </c>
    </row>
    <row r="102" spans="1:7" ht="20.100000000000001" customHeight="1" x14ac:dyDescent="0.15">
      <c r="A102" s="5" t="s">
        <v>463</v>
      </c>
      <c r="B102" s="25" t="s">
        <v>582</v>
      </c>
      <c r="C102" s="25"/>
      <c r="D102" s="8">
        <v>6715.7</v>
      </c>
      <c r="E102" s="8">
        <v>10</v>
      </c>
      <c r="F102" s="8">
        <v>1</v>
      </c>
      <c r="G102" s="8">
        <v>67157</v>
      </c>
    </row>
    <row r="103" spans="1:7" ht="24.95" customHeight="1" x14ac:dyDescent="0.15">
      <c r="A103" s="24" t="s">
        <v>556</v>
      </c>
      <c r="B103" s="24"/>
      <c r="C103" s="24"/>
      <c r="D103" s="24"/>
      <c r="E103" s="24"/>
      <c r="F103" s="24"/>
      <c r="G103" s="10">
        <f>SUBTOTAL(9,G99:G102)</f>
        <v>1019157</v>
      </c>
    </row>
    <row r="104" spans="1:7" ht="24.95" customHeight="1" x14ac:dyDescent="0.15"/>
    <row r="105" spans="1:7" ht="20.100000000000001" customHeight="1" x14ac:dyDescent="0.15">
      <c r="A105" s="22" t="s">
        <v>424</v>
      </c>
      <c r="B105" s="22"/>
      <c r="C105" s="23" t="s">
        <v>172</v>
      </c>
      <c r="D105" s="23"/>
      <c r="E105" s="23"/>
      <c r="F105" s="23"/>
      <c r="G105" s="23"/>
    </row>
    <row r="106" spans="1:7" ht="20.100000000000001" customHeight="1" x14ac:dyDescent="0.15">
      <c r="A106" s="22" t="s">
        <v>425</v>
      </c>
      <c r="B106" s="22"/>
      <c r="C106" s="23" t="s">
        <v>558</v>
      </c>
      <c r="D106" s="23"/>
      <c r="E106" s="23"/>
      <c r="F106" s="23"/>
      <c r="G106" s="23"/>
    </row>
    <row r="107" spans="1:7" ht="24.95" customHeight="1" x14ac:dyDescent="0.15">
      <c r="A107" s="22" t="s">
        <v>427</v>
      </c>
      <c r="B107" s="22"/>
      <c r="C107" s="23" t="s">
        <v>399</v>
      </c>
      <c r="D107" s="23"/>
      <c r="E107" s="23"/>
      <c r="F107" s="23"/>
      <c r="G107" s="23"/>
    </row>
    <row r="108" spans="1:7" ht="15" customHeight="1" x14ac:dyDescent="0.15"/>
    <row r="109" spans="1:7" ht="50.1" customHeight="1" x14ac:dyDescent="0.15">
      <c r="A109" s="15" t="s">
        <v>591</v>
      </c>
      <c r="B109" s="15"/>
      <c r="C109" s="15"/>
      <c r="D109" s="15"/>
      <c r="E109" s="15"/>
      <c r="F109" s="15"/>
      <c r="G109" s="15"/>
    </row>
    <row r="110" spans="1:7" ht="15" customHeight="1" x14ac:dyDescent="0.15"/>
    <row r="111" spans="1:7" ht="50.1" customHeight="1" x14ac:dyDescent="0.15">
      <c r="A111" s="5" t="s">
        <v>336</v>
      </c>
      <c r="B111" s="20" t="s">
        <v>592</v>
      </c>
      <c r="C111" s="20"/>
      <c r="D111" s="20"/>
      <c r="E111" s="20"/>
      <c r="F111" s="5" t="s">
        <v>593</v>
      </c>
      <c r="G111" s="5" t="s">
        <v>594</v>
      </c>
    </row>
    <row r="112" spans="1:7" ht="15" customHeight="1" x14ac:dyDescent="0.15">
      <c r="A112" s="5">
        <v>1</v>
      </c>
      <c r="B112" s="20">
        <v>2</v>
      </c>
      <c r="C112" s="20"/>
      <c r="D112" s="20"/>
      <c r="E112" s="20"/>
      <c r="F112" s="5">
        <v>3</v>
      </c>
      <c r="G112" s="5">
        <v>4</v>
      </c>
    </row>
    <row r="113" spans="1:7" ht="39.950000000000003" customHeight="1" x14ac:dyDescent="0.15">
      <c r="A113" s="5" t="s">
        <v>66</v>
      </c>
      <c r="B113" s="25" t="s">
        <v>595</v>
      </c>
      <c r="C113" s="25"/>
      <c r="D113" s="25"/>
      <c r="E113" s="25"/>
      <c r="F113" s="8">
        <v>3800000</v>
      </c>
      <c r="G113" s="8">
        <v>836000</v>
      </c>
    </row>
    <row r="114" spans="1:7" ht="39.950000000000003" customHeight="1" x14ac:dyDescent="0.15">
      <c r="A114" s="5" t="s">
        <v>441</v>
      </c>
      <c r="B114" s="25" t="s">
        <v>595</v>
      </c>
      <c r="C114" s="25"/>
      <c r="D114" s="25"/>
      <c r="E114" s="25"/>
      <c r="F114" s="8">
        <v>505000</v>
      </c>
      <c r="G114" s="8">
        <v>50500</v>
      </c>
    </row>
    <row r="115" spans="1:7" ht="39.950000000000003" customHeight="1" x14ac:dyDescent="0.15">
      <c r="A115" s="5" t="s">
        <v>442</v>
      </c>
      <c r="B115" s="25" t="s">
        <v>596</v>
      </c>
      <c r="C115" s="25"/>
      <c r="D115" s="25"/>
      <c r="E115" s="25"/>
      <c r="F115" s="8">
        <v>3500000</v>
      </c>
      <c r="G115" s="8">
        <v>101500</v>
      </c>
    </row>
    <row r="116" spans="1:7" ht="39.950000000000003" customHeight="1" x14ac:dyDescent="0.15">
      <c r="A116" s="5" t="s">
        <v>443</v>
      </c>
      <c r="B116" s="25" t="s">
        <v>596</v>
      </c>
      <c r="C116" s="25"/>
      <c r="D116" s="25"/>
      <c r="E116" s="25"/>
      <c r="F116" s="8">
        <v>4000000</v>
      </c>
      <c r="G116" s="8">
        <v>8000</v>
      </c>
    </row>
    <row r="117" spans="1:7" ht="60" customHeight="1" x14ac:dyDescent="0.15">
      <c r="A117" s="5" t="s">
        <v>444</v>
      </c>
      <c r="B117" s="25" t="s">
        <v>597</v>
      </c>
      <c r="C117" s="25"/>
      <c r="D117" s="25"/>
      <c r="E117" s="25"/>
      <c r="F117" s="8">
        <v>4000000</v>
      </c>
      <c r="G117" s="8">
        <v>204000</v>
      </c>
    </row>
    <row r="118" spans="1:7" ht="24.95" customHeight="1" x14ac:dyDescent="0.15">
      <c r="A118" s="24" t="s">
        <v>556</v>
      </c>
      <c r="B118" s="24"/>
      <c r="C118" s="24"/>
      <c r="D118" s="24"/>
      <c r="E118" s="24"/>
      <c r="F118" s="24"/>
      <c r="G118" s="10">
        <f>SUBTOTAL(9,G113:G117)</f>
        <v>1200000</v>
      </c>
    </row>
    <row r="119" spans="1:7" ht="24.95" customHeight="1" x14ac:dyDescent="0.15"/>
    <row r="120" spans="1:7" ht="20.100000000000001" customHeight="1" x14ac:dyDescent="0.15">
      <c r="A120" s="22" t="s">
        <v>424</v>
      </c>
      <c r="B120" s="22"/>
      <c r="C120" s="23" t="s">
        <v>172</v>
      </c>
      <c r="D120" s="23"/>
      <c r="E120" s="23"/>
      <c r="F120" s="23"/>
      <c r="G120" s="23"/>
    </row>
    <row r="121" spans="1:7" ht="20.100000000000001" customHeight="1" x14ac:dyDescent="0.15">
      <c r="A121" s="22" t="s">
        <v>425</v>
      </c>
      <c r="B121" s="22"/>
      <c r="C121" s="23" t="s">
        <v>426</v>
      </c>
      <c r="D121" s="23"/>
      <c r="E121" s="23"/>
      <c r="F121" s="23"/>
      <c r="G121" s="23"/>
    </row>
    <row r="122" spans="1:7" ht="24.95" customHeight="1" x14ac:dyDescent="0.15">
      <c r="A122" s="22" t="s">
        <v>427</v>
      </c>
      <c r="B122" s="22"/>
      <c r="C122" s="23" t="s">
        <v>399</v>
      </c>
      <c r="D122" s="23"/>
      <c r="E122" s="23"/>
      <c r="F122" s="23"/>
      <c r="G122" s="23"/>
    </row>
    <row r="123" spans="1:7" ht="15" customHeight="1" x14ac:dyDescent="0.15"/>
    <row r="124" spans="1:7" ht="50.1" customHeight="1" x14ac:dyDescent="0.15">
      <c r="A124" s="15" t="s">
        <v>591</v>
      </c>
      <c r="B124" s="15"/>
      <c r="C124" s="15"/>
      <c r="D124" s="15"/>
      <c r="E124" s="15"/>
      <c r="F124" s="15"/>
      <c r="G124" s="15"/>
    </row>
    <row r="125" spans="1:7" ht="15" customHeight="1" x14ac:dyDescent="0.15"/>
    <row r="126" spans="1:7" ht="50.1" customHeight="1" x14ac:dyDescent="0.15">
      <c r="A126" s="5" t="s">
        <v>336</v>
      </c>
      <c r="B126" s="20" t="s">
        <v>592</v>
      </c>
      <c r="C126" s="20"/>
      <c r="D126" s="20"/>
      <c r="E126" s="20"/>
      <c r="F126" s="5" t="s">
        <v>593</v>
      </c>
      <c r="G126" s="5" t="s">
        <v>594</v>
      </c>
    </row>
    <row r="127" spans="1:7" ht="15" customHeight="1" x14ac:dyDescent="0.15">
      <c r="A127" s="5">
        <v>1</v>
      </c>
      <c r="B127" s="20">
        <v>2</v>
      </c>
      <c r="C127" s="20"/>
      <c r="D127" s="20"/>
      <c r="E127" s="20"/>
      <c r="F127" s="5">
        <v>3</v>
      </c>
      <c r="G127" s="5">
        <v>4</v>
      </c>
    </row>
    <row r="128" spans="1:7" ht="20.100000000000001" customHeight="1" x14ac:dyDescent="0.15">
      <c r="A128" s="5" t="s">
        <v>341</v>
      </c>
      <c r="B128" s="25" t="s">
        <v>598</v>
      </c>
      <c r="C128" s="25"/>
      <c r="D128" s="25"/>
      <c r="E128" s="25"/>
      <c r="F128" s="8">
        <v>86878385</v>
      </c>
      <c r="G128" s="8">
        <v>19113244.699999999</v>
      </c>
    </row>
    <row r="129" spans="1:7" ht="20.100000000000001" customHeight="1" x14ac:dyDescent="0.15">
      <c r="A129" s="5" t="s">
        <v>62</v>
      </c>
      <c r="B129" s="25" t="s">
        <v>599</v>
      </c>
      <c r="C129" s="25"/>
      <c r="D129" s="25"/>
      <c r="E129" s="25"/>
      <c r="F129" s="8">
        <v>86878385</v>
      </c>
      <c r="G129" s="8">
        <v>2519473.17</v>
      </c>
    </row>
    <row r="130" spans="1:7" ht="20.100000000000001" customHeight="1" x14ac:dyDescent="0.15">
      <c r="A130" s="5" t="s">
        <v>440</v>
      </c>
      <c r="B130" s="25" t="s">
        <v>599</v>
      </c>
      <c r="C130" s="25"/>
      <c r="D130" s="25"/>
      <c r="E130" s="25"/>
      <c r="F130" s="8">
        <v>86878385</v>
      </c>
      <c r="G130" s="8">
        <v>173756.77</v>
      </c>
    </row>
    <row r="131" spans="1:7" ht="20.100000000000001" customHeight="1" x14ac:dyDescent="0.15">
      <c r="A131" s="5" t="s">
        <v>64</v>
      </c>
      <c r="B131" s="25" t="s">
        <v>600</v>
      </c>
      <c r="C131" s="25"/>
      <c r="D131" s="25"/>
      <c r="E131" s="25"/>
      <c r="F131" s="8">
        <v>86878385</v>
      </c>
      <c r="G131" s="8">
        <v>4430797.6399999997</v>
      </c>
    </row>
    <row r="132" spans="1:7" ht="24.95" customHeight="1" x14ac:dyDescent="0.15">
      <c r="A132" s="24" t="s">
        <v>556</v>
      </c>
      <c r="B132" s="24"/>
      <c r="C132" s="24"/>
      <c r="D132" s="24"/>
      <c r="E132" s="24"/>
      <c r="F132" s="24"/>
      <c r="G132" s="10">
        <f>SUBTOTAL(9,G128:G131)</f>
        <v>26237272.279999997</v>
      </c>
    </row>
    <row r="133" spans="1:7" ht="24.95" customHeight="1" x14ac:dyDescent="0.15"/>
    <row r="134" spans="1:7" ht="20.100000000000001" customHeight="1" x14ac:dyDescent="0.15">
      <c r="A134" s="22" t="s">
        <v>424</v>
      </c>
      <c r="B134" s="22"/>
      <c r="C134" s="23" t="s">
        <v>172</v>
      </c>
      <c r="D134" s="23"/>
      <c r="E134" s="23"/>
      <c r="F134" s="23"/>
      <c r="G134" s="23"/>
    </row>
    <row r="135" spans="1:7" ht="20.100000000000001" customHeight="1" x14ac:dyDescent="0.15">
      <c r="A135" s="22" t="s">
        <v>425</v>
      </c>
      <c r="B135" s="22"/>
      <c r="C135" s="23" t="s">
        <v>426</v>
      </c>
      <c r="D135" s="23"/>
      <c r="E135" s="23"/>
      <c r="F135" s="23"/>
      <c r="G135" s="23"/>
    </row>
    <row r="136" spans="1:7" ht="24.95" customHeight="1" x14ac:dyDescent="0.15">
      <c r="A136" s="22" t="s">
        <v>427</v>
      </c>
      <c r="B136" s="22"/>
      <c r="C136" s="23" t="s">
        <v>402</v>
      </c>
      <c r="D136" s="23"/>
      <c r="E136" s="23"/>
      <c r="F136" s="23"/>
      <c r="G136" s="23"/>
    </row>
    <row r="137" spans="1:7" ht="15" customHeight="1" x14ac:dyDescent="0.15"/>
    <row r="138" spans="1:7" ht="50.1" customHeight="1" x14ac:dyDescent="0.15">
      <c r="A138" s="15" t="s">
        <v>591</v>
      </c>
      <c r="B138" s="15"/>
      <c r="C138" s="15"/>
      <c r="D138" s="15"/>
      <c r="E138" s="15"/>
      <c r="F138" s="15"/>
      <c r="G138" s="15"/>
    </row>
    <row r="139" spans="1:7" ht="15" customHeight="1" x14ac:dyDescent="0.15"/>
    <row r="140" spans="1:7" ht="50.1" customHeight="1" x14ac:dyDescent="0.15">
      <c r="A140" s="5" t="s">
        <v>336</v>
      </c>
      <c r="B140" s="20" t="s">
        <v>592</v>
      </c>
      <c r="C140" s="20"/>
      <c r="D140" s="20"/>
      <c r="E140" s="20"/>
      <c r="F140" s="5" t="s">
        <v>593</v>
      </c>
      <c r="G140" s="5" t="s">
        <v>594</v>
      </c>
    </row>
    <row r="141" spans="1:7" ht="15" customHeight="1" x14ac:dyDescent="0.15">
      <c r="A141" s="5">
        <v>1</v>
      </c>
      <c r="B141" s="20">
        <v>2</v>
      </c>
      <c r="C141" s="20"/>
      <c r="D141" s="20"/>
      <c r="E141" s="20"/>
      <c r="F141" s="5">
        <v>3</v>
      </c>
      <c r="G141" s="5">
        <v>4</v>
      </c>
    </row>
    <row r="142" spans="1:7" ht="20.100000000000001" customHeight="1" x14ac:dyDescent="0.15">
      <c r="A142" s="5" t="s">
        <v>341</v>
      </c>
      <c r="B142" s="25" t="s">
        <v>598</v>
      </c>
      <c r="C142" s="25"/>
      <c r="D142" s="25"/>
      <c r="E142" s="25"/>
      <c r="F142" s="8">
        <v>86878385</v>
      </c>
      <c r="G142" s="8">
        <v>19113244.699999999</v>
      </c>
    </row>
    <row r="143" spans="1:7" ht="20.100000000000001" customHeight="1" x14ac:dyDescent="0.15">
      <c r="A143" s="5" t="s">
        <v>62</v>
      </c>
      <c r="B143" s="25" t="s">
        <v>599</v>
      </c>
      <c r="C143" s="25"/>
      <c r="D143" s="25"/>
      <c r="E143" s="25"/>
      <c r="F143" s="8">
        <v>86878385</v>
      </c>
      <c r="G143" s="8">
        <v>2519473.17</v>
      </c>
    </row>
    <row r="144" spans="1:7" ht="20.100000000000001" customHeight="1" x14ac:dyDescent="0.15">
      <c r="A144" s="5" t="s">
        <v>440</v>
      </c>
      <c r="B144" s="25" t="s">
        <v>599</v>
      </c>
      <c r="C144" s="25"/>
      <c r="D144" s="25"/>
      <c r="E144" s="25"/>
      <c r="F144" s="8">
        <v>86878385</v>
      </c>
      <c r="G144" s="8">
        <v>173756.77</v>
      </c>
    </row>
    <row r="145" spans="1:7" ht="20.100000000000001" customHeight="1" x14ac:dyDescent="0.15">
      <c r="A145" s="5" t="s">
        <v>64</v>
      </c>
      <c r="B145" s="25" t="s">
        <v>600</v>
      </c>
      <c r="C145" s="25"/>
      <c r="D145" s="25"/>
      <c r="E145" s="25"/>
      <c r="F145" s="8">
        <v>86878385</v>
      </c>
      <c r="G145" s="8">
        <v>4430797.6399999997</v>
      </c>
    </row>
    <row r="146" spans="1:7" ht="24.95" customHeight="1" x14ac:dyDescent="0.15">
      <c r="A146" s="24" t="s">
        <v>556</v>
      </c>
      <c r="B146" s="24"/>
      <c r="C146" s="24"/>
      <c r="D146" s="24"/>
      <c r="E146" s="24"/>
      <c r="F146" s="24"/>
      <c r="G146" s="10">
        <f>SUBTOTAL(9,G142:G145)</f>
        <v>26237272.279999997</v>
      </c>
    </row>
    <row r="147" spans="1:7" ht="24.95" customHeight="1" x14ac:dyDescent="0.15"/>
    <row r="148" spans="1:7" ht="20.100000000000001" customHeight="1" x14ac:dyDescent="0.15">
      <c r="A148" s="22" t="s">
        <v>424</v>
      </c>
      <c r="B148" s="22"/>
      <c r="C148" s="23" t="s">
        <v>172</v>
      </c>
      <c r="D148" s="23"/>
      <c r="E148" s="23"/>
      <c r="F148" s="23"/>
      <c r="G148" s="23"/>
    </row>
    <row r="149" spans="1:7" ht="20.100000000000001" customHeight="1" x14ac:dyDescent="0.15">
      <c r="A149" s="22" t="s">
        <v>425</v>
      </c>
      <c r="B149" s="22"/>
      <c r="C149" s="23" t="s">
        <v>426</v>
      </c>
      <c r="D149" s="23"/>
      <c r="E149" s="23"/>
      <c r="F149" s="23"/>
      <c r="G149" s="23"/>
    </row>
    <row r="150" spans="1:7" ht="24.95" customHeight="1" x14ac:dyDescent="0.15">
      <c r="A150" s="22" t="s">
        <v>427</v>
      </c>
      <c r="B150" s="22"/>
      <c r="C150" s="23" t="s">
        <v>405</v>
      </c>
      <c r="D150" s="23"/>
      <c r="E150" s="23"/>
      <c r="F150" s="23"/>
      <c r="G150" s="23"/>
    </row>
    <row r="151" spans="1:7" ht="15" customHeight="1" x14ac:dyDescent="0.15"/>
    <row r="152" spans="1:7" ht="50.1" customHeight="1" x14ac:dyDescent="0.15">
      <c r="A152" s="15" t="s">
        <v>591</v>
      </c>
      <c r="B152" s="15"/>
      <c r="C152" s="15"/>
      <c r="D152" s="15"/>
      <c r="E152" s="15"/>
      <c r="F152" s="15"/>
      <c r="G152" s="15"/>
    </row>
    <row r="153" spans="1:7" ht="15" customHeight="1" x14ac:dyDescent="0.15"/>
    <row r="154" spans="1:7" ht="50.1" customHeight="1" x14ac:dyDescent="0.15">
      <c r="A154" s="5" t="s">
        <v>336</v>
      </c>
      <c r="B154" s="20" t="s">
        <v>592</v>
      </c>
      <c r="C154" s="20"/>
      <c r="D154" s="20"/>
      <c r="E154" s="20"/>
      <c r="F154" s="5" t="s">
        <v>593</v>
      </c>
      <c r="G154" s="5" t="s">
        <v>594</v>
      </c>
    </row>
    <row r="155" spans="1:7" ht="15" customHeight="1" x14ac:dyDescent="0.15">
      <c r="A155" s="5">
        <v>1</v>
      </c>
      <c r="B155" s="20">
        <v>2</v>
      </c>
      <c r="C155" s="20"/>
      <c r="D155" s="20"/>
      <c r="E155" s="20"/>
      <c r="F155" s="5">
        <v>3</v>
      </c>
      <c r="G155" s="5">
        <v>4</v>
      </c>
    </row>
    <row r="156" spans="1:7" ht="20.100000000000001" customHeight="1" x14ac:dyDescent="0.15">
      <c r="A156" s="5" t="s">
        <v>341</v>
      </c>
      <c r="B156" s="25" t="s">
        <v>598</v>
      </c>
      <c r="C156" s="25"/>
      <c r="D156" s="25"/>
      <c r="E156" s="25"/>
      <c r="F156" s="8">
        <v>86878385</v>
      </c>
      <c r="G156" s="8">
        <v>19113244.699999999</v>
      </c>
    </row>
    <row r="157" spans="1:7" ht="20.100000000000001" customHeight="1" x14ac:dyDescent="0.15">
      <c r="A157" s="5" t="s">
        <v>62</v>
      </c>
      <c r="B157" s="25" t="s">
        <v>599</v>
      </c>
      <c r="C157" s="25"/>
      <c r="D157" s="25"/>
      <c r="E157" s="25"/>
      <c r="F157" s="8">
        <v>86878385</v>
      </c>
      <c r="G157" s="8">
        <v>2519473.17</v>
      </c>
    </row>
    <row r="158" spans="1:7" ht="20.100000000000001" customHeight="1" x14ac:dyDescent="0.15">
      <c r="A158" s="5" t="s">
        <v>440</v>
      </c>
      <c r="B158" s="25" t="s">
        <v>599</v>
      </c>
      <c r="C158" s="25"/>
      <c r="D158" s="25"/>
      <c r="E158" s="25"/>
      <c r="F158" s="8">
        <v>86878385</v>
      </c>
      <c r="G158" s="8">
        <v>173756.77</v>
      </c>
    </row>
    <row r="159" spans="1:7" ht="20.100000000000001" customHeight="1" x14ac:dyDescent="0.15">
      <c r="A159" s="5" t="s">
        <v>64</v>
      </c>
      <c r="B159" s="25" t="s">
        <v>600</v>
      </c>
      <c r="C159" s="25"/>
      <c r="D159" s="25"/>
      <c r="E159" s="25"/>
      <c r="F159" s="8">
        <v>86878385</v>
      </c>
      <c r="G159" s="8">
        <v>4430797.6399999997</v>
      </c>
    </row>
    <row r="160" spans="1:7" ht="24.95" customHeight="1" x14ac:dyDescent="0.15">
      <c r="A160" s="24" t="s">
        <v>556</v>
      </c>
      <c r="B160" s="24"/>
      <c r="C160" s="24"/>
      <c r="D160" s="24"/>
      <c r="E160" s="24"/>
      <c r="F160" s="24"/>
      <c r="G160" s="10">
        <f>SUBTOTAL(9,G156:G159)</f>
        <v>26237272.279999997</v>
      </c>
    </row>
    <row r="161" spans="1:7" ht="24.95" customHeight="1" x14ac:dyDescent="0.15"/>
    <row r="162" spans="1:7" ht="20.100000000000001" customHeight="1" x14ac:dyDescent="0.15">
      <c r="A162" s="22" t="s">
        <v>424</v>
      </c>
      <c r="B162" s="22"/>
      <c r="C162" s="23" t="s">
        <v>213</v>
      </c>
      <c r="D162" s="23"/>
      <c r="E162" s="23"/>
      <c r="F162" s="23"/>
      <c r="G162" s="23"/>
    </row>
    <row r="163" spans="1:7" ht="20.100000000000001" customHeight="1" x14ac:dyDescent="0.15">
      <c r="A163" s="22" t="s">
        <v>425</v>
      </c>
      <c r="B163" s="22"/>
      <c r="C163" s="23" t="s">
        <v>426</v>
      </c>
      <c r="D163" s="23"/>
      <c r="E163" s="23"/>
      <c r="F163" s="23"/>
      <c r="G163" s="23"/>
    </row>
    <row r="164" spans="1:7" ht="24.95" customHeight="1" x14ac:dyDescent="0.15">
      <c r="A164" s="22" t="s">
        <v>427</v>
      </c>
      <c r="B164" s="22"/>
      <c r="C164" s="23" t="s">
        <v>399</v>
      </c>
      <c r="D164" s="23"/>
      <c r="E164" s="23"/>
      <c r="F164" s="23"/>
      <c r="G164" s="23"/>
    </row>
    <row r="165" spans="1:7" ht="15" customHeight="1" x14ac:dyDescent="0.15"/>
    <row r="166" spans="1:7" ht="50.1" customHeight="1" x14ac:dyDescent="0.15">
      <c r="A166" s="15" t="s">
        <v>601</v>
      </c>
      <c r="B166" s="15"/>
      <c r="C166" s="15"/>
      <c r="D166" s="15"/>
      <c r="E166" s="15"/>
      <c r="F166" s="15"/>
      <c r="G166" s="15"/>
    </row>
    <row r="167" spans="1:7" ht="15" customHeight="1" x14ac:dyDescent="0.15"/>
    <row r="168" spans="1:7" ht="50.1" customHeight="1" x14ac:dyDescent="0.15">
      <c r="A168" s="5" t="s">
        <v>336</v>
      </c>
      <c r="B168" s="20" t="s">
        <v>47</v>
      </c>
      <c r="C168" s="20"/>
      <c r="D168" s="20"/>
      <c r="E168" s="5" t="s">
        <v>570</v>
      </c>
      <c r="F168" s="5" t="s">
        <v>571</v>
      </c>
      <c r="G168" s="5" t="s">
        <v>572</v>
      </c>
    </row>
    <row r="169" spans="1:7" ht="15" customHeight="1" x14ac:dyDescent="0.15">
      <c r="A169" s="5">
        <v>1</v>
      </c>
      <c r="B169" s="20">
        <v>2</v>
      </c>
      <c r="C169" s="20"/>
      <c r="D169" s="20"/>
      <c r="E169" s="5">
        <v>3</v>
      </c>
      <c r="F169" s="5">
        <v>4</v>
      </c>
      <c r="G169" s="5">
        <v>5</v>
      </c>
    </row>
    <row r="170" spans="1:7" ht="20.100000000000001" customHeight="1" x14ac:dyDescent="0.15">
      <c r="A170" s="5" t="s">
        <v>62</v>
      </c>
      <c r="B170" s="25" t="s">
        <v>602</v>
      </c>
      <c r="C170" s="25"/>
      <c r="D170" s="25"/>
      <c r="E170" s="8">
        <v>1000</v>
      </c>
      <c r="F170" s="8">
        <v>15</v>
      </c>
      <c r="G170" s="8">
        <v>15000</v>
      </c>
    </row>
    <row r="171" spans="1:7" ht="24.95" customHeight="1" x14ac:dyDescent="0.15">
      <c r="A171" s="24" t="s">
        <v>556</v>
      </c>
      <c r="B171" s="24"/>
      <c r="C171" s="24"/>
      <c r="D171" s="24"/>
      <c r="E171" s="24"/>
      <c r="F171" s="24"/>
      <c r="G171" s="10">
        <f>SUBTOTAL(9,G170:G170)</f>
        <v>15000</v>
      </c>
    </row>
    <row r="172" spans="1:7" ht="24.95" customHeight="1" x14ac:dyDescent="0.15"/>
    <row r="173" spans="1:7" ht="20.100000000000001" customHeight="1" x14ac:dyDescent="0.15">
      <c r="A173" s="22" t="s">
        <v>424</v>
      </c>
      <c r="B173" s="22"/>
      <c r="C173" s="23" t="s">
        <v>213</v>
      </c>
      <c r="D173" s="23"/>
      <c r="E173" s="23"/>
      <c r="F173" s="23"/>
      <c r="G173" s="23"/>
    </row>
    <row r="174" spans="1:7" ht="20.100000000000001" customHeight="1" x14ac:dyDescent="0.15">
      <c r="A174" s="22" t="s">
        <v>425</v>
      </c>
      <c r="B174" s="22"/>
      <c r="C174" s="23" t="s">
        <v>426</v>
      </c>
      <c r="D174" s="23"/>
      <c r="E174" s="23"/>
      <c r="F174" s="23"/>
      <c r="G174" s="23"/>
    </row>
    <row r="175" spans="1:7" ht="24.95" customHeight="1" x14ac:dyDescent="0.15">
      <c r="A175" s="22" t="s">
        <v>427</v>
      </c>
      <c r="B175" s="22"/>
      <c r="C175" s="23" t="s">
        <v>402</v>
      </c>
      <c r="D175" s="23"/>
      <c r="E175" s="23"/>
      <c r="F175" s="23"/>
      <c r="G175" s="23"/>
    </row>
    <row r="176" spans="1:7" ht="15" customHeight="1" x14ac:dyDescent="0.15"/>
    <row r="177" spans="1:7" ht="50.1" customHeight="1" x14ac:dyDescent="0.15">
      <c r="A177" s="15" t="s">
        <v>601</v>
      </c>
      <c r="B177" s="15"/>
      <c r="C177" s="15"/>
      <c r="D177" s="15"/>
      <c r="E177" s="15"/>
      <c r="F177" s="15"/>
      <c r="G177" s="15"/>
    </row>
    <row r="178" spans="1:7" ht="15" customHeight="1" x14ac:dyDescent="0.15"/>
    <row r="179" spans="1:7" ht="50.1" customHeight="1" x14ac:dyDescent="0.15">
      <c r="A179" s="5" t="s">
        <v>336</v>
      </c>
      <c r="B179" s="20" t="s">
        <v>47</v>
      </c>
      <c r="C179" s="20"/>
      <c r="D179" s="20"/>
      <c r="E179" s="5" t="s">
        <v>570</v>
      </c>
      <c r="F179" s="5" t="s">
        <v>571</v>
      </c>
      <c r="G179" s="5" t="s">
        <v>572</v>
      </c>
    </row>
    <row r="180" spans="1:7" ht="15" customHeight="1" x14ac:dyDescent="0.15">
      <c r="A180" s="5">
        <v>1</v>
      </c>
      <c r="B180" s="20">
        <v>2</v>
      </c>
      <c r="C180" s="20"/>
      <c r="D180" s="20"/>
      <c r="E180" s="5">
        <v>3</v>
      </c>
      <c r="F180" s="5">
        <v>4</v>
      </c>
      <c r="G180" s="5">
        <v>5</v>
      </c>
    </row>
    <row r="181" spans="1:7" ht="20.100000000000001" customHeight="1" x14ac:dyDescent="0.15">
      <c r="A181" s="5" t="s">
        <v>62</v>
      </c>
      <c r="B181" s="25" t="s">
        <v>602</v>
      </c>
      <c r="C181" s="25"/>
      <c r="D181" s="25"/>
      <c r="E181" s="8">
        <v>1000</v>
      </c>
      <c r="F181" s="8">
        <v>15</v>
      </c>
      <c r="G181" s="8">
        <v>15000</v>
      </c>
    </row>
    <row r="182" spans="1:7" ht="24.95" customHeight="1" x14ac:dyDescent="0.15">
      <c r="A182" s="24" t="s">
        <v>556</v>
      </c>
      <c r="B182" s="24"/>
      <c r="C182" s="24"/>
      <c r="D182" s="24"/>
      <c r="E182" s="24"/>
      <c r="F182" s="24"/>
      <c r="G182" s="10">
        <f>SUBTOTAL(9,G181:G181)</f>
        <v>15000</v>
      </c>
    </row>
    <row r="183" spans="1:7" ht="24.95" customHeight="1" x14ac:dyDescent="0.15"/>
    <row r="184" spans="1:7" ht="20.100000000000001" customHeight="1" x14ac:dyDescent="0.15">
      <c r="A184" s="22" t="s">
        <v>424</v>
      </c>
      <c r="B184" s="22"/>
      <c r="C184" s="23" t="s">
        <v>213</v>
      </c>
      <c r="D184" s="23"/>
      <c r="E184" s="23"/>
      <c r="F184" s="23"/>
      <c r="G184" s="23"/>
    </row>
    <row r="185" spans="1:7" ht="20.100000000000001" customHeight="1" x14ac:dyDescent="0.15">
      <c r="A185" s="22" t="s">
        <v>425</v>
      </c>
      <c r="B185" s="22"/>
      <c r="C185" s="23" t="s">
        <v>426</v>
      </c>
      <c r="D185" s="23"/>
      <c r="E185" s="23"/>
      <c r="F185" s="23"/>
      <c r="G185" s="23"/>
    </row>
    <row r="186" spans="1:7" ht="24.95" customHeight="1" x14ac:dyDescent="0.15">
      <c r="A186" s="22" t="s">
        <v>427</v>
      </c>
      <c r="B186" s="22"/>
      <c r="C186" s="23" t="s">
        <v>405</v>
      </c>
      <c r="D186" s="23"/>
      <c r="E186" s="23"/>
      <c r="F186" s="23"/>
      <c r="G186" s="23"/>
    </row>
    <row r="187" spans="1:7" ht="15" customHeight="1" x14ac:dyDescent="0.15"/>
    <row r="188" spans="1:7" ht="50.1" customHeight="1" x14ac:dyDescent="0.15">
      <c r="A188" s="15" t="s">
        <v>601</v>
      </c>
      <c r="B188" s="15"/>
      <c r="C188" s="15"/>
      <c r="D188" s="15"/>
      <c r="E188" s="15"/>
      <c r="F188" s="15"/>
      <c r="G188" s="15"/>
    </row>
    <row r="189" spans="1:7" ht="15" customHeight="1" x14ac:dyDescent="0.15"/>
    <row r="190" spans="1:7" ht="50.1" customHeight="1" x14ac:dyDescent="0.15">
      <c r="A190" s="5" t="s">
        <v>336</v>
      </c>
      <c r="B190" s="20" t="s">
        <v>47</v>
      </c>
      <c r="C190" s="20"/>
      <c r="D190" s="20"/>
      <c r="E190" s="5" t="s">
        <v>570</v>
      </c>
      <c r="F190" s="5" t="s">
        <v>571</v>
      </c>
      <c r="G190" s="5" t="s">
        <v>572</v>
      </c>
    </row>
    <row r="191" spans="1:7" ht="15" customHeight="1" x14ac:dyDescent="0.15">
      <c r="A191" s="5">
        <v>1</v>
      </c>
      <c r="B191" s="20">
        <v>2</v>
      </c>
      <c r="C191" s="20"/>
      <c r="D191" s="20"/>
      <c r="E191" s="5">
        <v>3</v>
      </c>
      <c r="F191" s="5">
        <v>4</v>
      </c>
      <c r="G191" s="5">
        <v>5</v>
      </c>
    </row>
    <row r="192" spans="1:7" ht="20.100000000000001" customHeight="1" x14ac:dyDescent="0.15">
      <c r="A192" s="5" t="s">
        <v>62</v>
      </c>
      <c r="B192" s="25" t="s">
        <v>602</v>
      </c>
      <c r="C192" s="25"/>
      <c r="D192" s="25"/>
      <c r="E192" s="8">
        <v>1000</v>
      </c>
      <c r="F192" s="8">
        <v>15</v>
      </c>
      <c r="G192" s="8">
        <v>15000</v>
      </c>
    </row>
    <row r="193" spans="1:7" ht="24.95" customHeight="1" x14ac:dyDescent="0.15">
      <c r="A193" s="24" t="s">
        <v>556</v>
      </c>
      <c r="B193" s="24"/>
      <c r="C193" s="24"/>
      <c r="D193" s="24"/>
      <c r="E193" s="24"/>
      <c r="F193" s="24"/>
      <c r="G193" s="10">
        <f>SUBTOTAL(9,G192:G192)</f>
        <v>15000</v>
      </c>
    </row>
    <row r="194" spans="1:7" ht="24.95" customHeight="1" x14ac:dyDescent="0.15"/>
    <row r="195" spans="1:7" ht="20.100000000000001" customHeight="1" x14ac:dyDescent="0.15">
      <c r="A195" s="22" t="s">
        <v>424</v>
      </c>
      <c r="B195" s="22"/>
      <c r="C195" s="23" t="s">
        <v>245</v>
      </c>
      <c r="D195" s="23"/>
      <c r="E195" s="23"/>
      <c r="F195" s="23"/>
      <c r="G195" s="23"/>
    </row>
    <row r="196" spans="1:7" ht="20.100000000000001" customHeight="1" x14ac:dyDescent="0.15">
      <c r="A196" s="22" t="s">
        <v>425</v>
      </c>
      <c r="B196" s="22"/>
      <c r="C196" s="23" t="s">
        <v>426</v>
      </c>
      <c r="D196" s="23"/>
      <c r="E196" s="23"/>
      <c r="F196" s="23"/>
      <c r="G196" s="23"/>
    </row>
    <row r="197" spans="1:7" ht="24.95" customHeight="1" x14ac:dyDescent="0.15">
      <c r="A197" s="22" t="s">
        <v>427</v>
      </c>
      <c r="B197" s="22"/>
      <c r="C197" s="23" t="s">
        <v>399</v>
      </c>
      <c r="D197" s="23"/>
      <c r="E197" s="23"/>
      <c r="F197" s="23"/>
      <c r="G197" s="23"/>
    </row>
    <row r="198" spans="1:7" ht="15" customHeight="1" x14ac:dyDescent="0.15"/>
    <row r="199" spans="1:7" ht="24.95" customHeight="1" x14ac:dyDescent="0.15">
      <c r="A199" s="15" t="s">
        <v>603</v>
      </c>
      <c r="B199" s="15"/>
      <c r="C199" s="15"/>
      <c r="D199" s="15"/>
      <c r="E199" s="15"/>
      <c r="F199" s="15"/>
      <c r="G199" s="15"/>
    </row>
    <row r="200" spans="1:7" ht="15" customHeight="1" x14ac:dyDescent="0.15"/>
    <row r="201" spans="1:7" ht="60" customHeight="1" x14ac:dyDescent="0.15">
      <c r="A201" s="5" t="s">
        <v>336</v>
      </c>
      <c r="B201" s="20" t="s">
        <v>575</v>
      </c>
      <c r="C201" s="20"/>
      <c r="D201" s="20"/>
      <c r="E201" s="5" t="s">
        <v>604</v>
      </c>
      <c r="F201" s="5" t="s">
        <v>605</v>
      </c>
      <c r="G201" s="5" t="s">
        <v>606</v>
      </c>
    </row>
    <row r="202" spans="1:7" ht="15" customHeight="1" x14ac:dyDescent="0.15">
      <c r="A202" s="5">
        <v>1</v>
      </c>
      <c r="B202" s="20">
        <v>2</v>
      </c>
      <c r="C202" s="20"/>
      <c r="D202" s="20"/>
      <c r="E202" s="5">
        <v>3</v>
      </c>
      <c r="F202" s="5">
        <v>4</v>
      </c>
      <c r="G202" s="5">
        <v>5</v>
      </c>
    </row>
    <row r="203" spans="1:7" ht="20.100000000000001" customHeight="1" x14ac:dyDescent="0.15">
      <c r="A203" s="5" t="s">
        <v>440</v>
      </c>
      <c r="B203" s="25" t="s">
        <v>607</v>
      </c>
      <c r="C203" s="25"/>
      <c r="D203" s="25"/>
      <c r="E203" s="8">
        <v>8976</v>
      </c>
      <c r="F203" s="8">
        <v>10</v>
      </c>
      <c r="G203" s="8">
        <v>897.6</v>
      </c>
    </row>
    <row r="204" spans="1:7" ht="20.100000000000001" customHeight="1" x14ac:dyDescent="0.15">
      <c r="A204" s="5" t="s">
        <v>66</v>
      </c>
      <c r="B204" s="25" t="s">
        <v>608</v>
      </c>
      <c r="C204" s="25"/>
      <c r="D204" s="25"/>
      <c r="E204" s="8">
        <v>15000</v>
      </c>
      <c r="F204" s="8">
        <v>34</v>
      </c>
      <c r="G204" s="8">
        <v>5100</v>
      </c>
    </row>
    <row r="205" spans="1:7" ht="20.100000000000001" customHeight="1" x14ac:dyDescent="0.15">
      <c r="A205" s="5" t="s">
        <v>441</v>
      </c>
      <c r="B205" s="25" t="s">
        <v>609</v>
      </c>
      <c r="C205" s="25"/>
      <c r="D205" s="25"/>
      <c r="E205" s="8">
        <v>15504</v>
      </c>
      <c r="F205" s="8">
        <v>50</v>
      </c>
      <c r="G205" s="8">
        <v>7752</v>
      </c>
    </row>
    <row r="206" spans="1:7" ht="20.100000000000001" customHeight="1" x14ac:dyDescent="0.15">
      <c r="A206" s="5" t="s">
        <v>442</v>
      </c>
      <c r="B206" s="25" t="s">
        <v>610</v>
      </c>
      <c r="C206" s="25"/>
      <c r="D206" s="25"/>
      <c r="E206" s="8">
        <v>9820</v>
      </c>
      <c r="F206" s="8">
        <v>50</v>
      </c>
      <c r="G206" s="8">
        <v>4910</v>
      </c>
    </row>
    <row r="207" spans="1:7" ht="20.100000000000001" customHeight="1" x14ac:dyDescent="0.15">
      <c r="A207" s="5" t="s">
        <v>443</v>
      </c>
      <c r="B207" s="25" t="s">
        <v>611</v>
      </c>
      <c r="C207" s="25"/>
      <c r="D207" s="25"/>
      <c r="E207" s="8">
        <v>14600</v>
      </c>
      <c r="F207" s="8">
        <v>50</v>
      </c>
      <c r="G207" s="8">
        <v>7300</v>
      </c>
    </row>
    <row r="208" spans="1:7" ht="20.100000000000001" customHeight="1" x14ac:dyDescent="0.15">
      <c r="A208" s="5" t="s">
        <v>444</v>
      </c>
      <c r="B208" s="25" t="s">
        <v>612</v>
      </c>
      <c r="C208" s="25"/>
      <c r="D208" s="25"/>
      <c r="E208" s="8">
        <v>36000</v>
      </c>
      <c r="F208" s="8">
        <v>56</v>
      </c>
      <c r="G208" s="8">
        <v>20160</v>
      </c>
    </row>
    <row r="209" spans="1:7" ht="20.100000000000001" customHeight="1" x14ac:dyDescent="0.15">
      <c r="A209" s="5" t="s">
        <v>445</v>
      </c>
      <c r="B209" s="25" t="s">
        <v>613</v>
      </c>
      <c r="C209" s="25"/>
      <c r="D209" s="25"/>
      <c r="E209" s="8">
        <v>13600</v>
      </c>
      <c r="F209" s="8">
        <v>27</v>
      </c>
      <c r="G209" s="8">
        <v>3672</v>
      </c>
    </row>
    <row r="210" spans="1:7" ht="39.950000000000003" customHeight="1" x14ac:dyDescent="0.15">
      <c r="A210" s="5" t="s">
        <v>457</v>
      </c>
      <c r="B210" s="25" t="s">
        <v>614</v>
      </c>
      <c r="C210" s="25"/>
      <c r="D210" s="25"/>
      <c r="E210" s="8">
        <v>1500</v>
      </c>
      <c r="F210" s="8">
        <v>1</v>
      </c>
      <c r="G210" s="8">
        <v>1500</v>
      </c>
    </row>
    <row r="211" spans="1:7" ht="20.100000000000001" customHeight="1" x14ac:dyDescent="0.15">
      <c r="A211" s="5" t="s">
        <v>459</v>
      </c>
      <c r="B211" s="25" t="s">
        <v>615</v>
      </c>
      <c r="C211" s="25"/>
      <c r="D211" s="25"/>
      <c r="E211" s="8">
        <v>5516</v>
      </c>
      <c r="F211" s="8">
        <v>0</v>
      </c>
      <c r="G211" s="8">
        <v>2758</v>
      </c>
    </row>
    <row r="212" spans="1:7" ht="24.95" customHeight="1" x14ac:dyDescent="0.15">
      <c r="A212" s="24" t="s">
        <v>556</v>
      </c>
      <c r="B212" s="24"/>
      <c r="C212" s="24"/>
      <c r="D212" s="24"/>
      <c r="E212" s="24"/>
      <c r="F212" s="24"/>
      <c r="G212" s="10">
        <f>SUBTOTAL(9,G203:G211)</f>
        <v>54049.599999999999</v>
      </c>
    </row>
    <row r="213" spans="1:7" ht="24.95" customHeight="1" x14ac:dyDescent="0.15"/>
    <row r="214" spans="1:7" ht="20.100000000000001" customHeight="1" x14ac:dyDescent="0.15">
      <c r="A214" s="22" t="s">
        <v>424</v>
      </c>
      <c r="B214" s="22"/>
      <c r="C214" s="23" t="s">
        <v>245</v>
      </c>
      <c r="D214" s="23"/>
      <c r="E214" s="23"/>
      <c r="F214" s="23"/>
      <c r="G214" s="23"/>
    </row>
    <row r="215" spans="1:7" ht="20.100000000000001" customHeight="1" x14ac:dyDescent="0.15">
      <c r="A215" s="22" t="s">
        <v>425</v>
      </c>
      <c r="B215" s="22"/>
      <c r="C215" s="23" t="s">
        <v>558</v>
      </c>
      <c r="D215" s="23"/>
      <c r="E215" s="23"/>
      <c r="F215" s="23"/>
      <c r="G215" s="23"/>
    </row>
    <row r="216" spans="1:7" ht="24.95" customHeight="1" x14ac:dyDescent="0.15">
      <c r="A216" s="22" t="s">
        <v>427</v>
      </c>
      <c r="B216" s="22"/>
      <c r="C216" s="23" t="s">
        <v>399</v>
      </c>
      <c r="D216" s="23"/>
      <c r="E216" s="23"/>
      <c r="F216" s="23"/>
      <c r="G216" s="23"/>
    </row>
    <row r="217" spans="1:7" ht="15" customHeight="1" x14ac:dyDescent="0.15"/>
    <row r="218" spans="1:7" ht="24.95" customHeight="1" x14ac:dyDescent="0.15">
      <c r="A218" s="15" t="s">
        <v>603</v>
      </c>
      <c r="B218" s="15"/>
      <c r="C218" s="15"/>
      <c r="D218" s="15"/>
      <c r="E218" s="15"/>
      <c r="F218" s="15"/>
      <c r="G218" s="15"/>
    </row>
    <row r="219" spans="1:7" ht="15" customHeight="1" x14ac:dyDescent="0.15"/>
    <row r="220" spans="1:7" ht="60" customHeight="1" x14ac:dyDescent="0.15">
      <c r="A220" s="5" t="s">
        <v>336</v>
      </c>
      <c r="B220" s="20" t="s">
        <v>575</v>
      </c>
      <c r="C220" s="20"/>
      <c r="D220" s="20"/>
      <c r="E220" s="5" t="s">
        <v>604</v>
      </c>
      <c r="F220" s="5" t="s">
        <v>605</v>
      </c>
      <c r="G220" s="5" t="s">
        <v>606</v>
      </c>
    </row>
    <row r="221" spans="1:7" ht="15" customHeight="1" x14ac:dyDescent="0.15">
      <c r="A221" s="5">
        <v>1</v>
      </c>
      <c r="B221" s="20">
        <v>2</v>
      </c>
      <c r="C221" s="20"/>
      <c r="D221" s="20"/>
      <c r="E221" s="5">
        <v>3</v>
      </c>
      <c r="F221" s="5">
        <v>4</v>
      </c>
      <c r="G221" s="5">
        <v>5</v>
      </c>
    </row>
    <row r="222" spans="1:7" ht="20.100000000000001" customHeight="1" x14ac:dyDescent="0.15">
      <c r="A222" s="5" t="s">
        <v>454</v>
      </c>
      <c r="B222" s="25" t="s">
        <v>616</v>
      </c>
      <c r="C222" s="25"/>
      <c r="D222" s="25"/>
      <c r="E222" s="8">
        <v>6716</v>
      </c>
      <c r="F222" s="8">
        <v>50</v>
      </c>
      <c r="G222" s="8">
        <v>3358</v>
      </c>
    </row>
    <row r="223" spans="1:7" ht="24.95" customHeight="1" x14ac:dyDescent="0.15">
      <c r="A223" s="24" t="s">
        <v>556</v>
      </c>
      <c r="B223" s="24"/>
      <c r="C223" s="24"/>
      <c r="D223" s="24"/>
      <c r="E223" s="24"/>
      <c r="F223" s="24"/>
      <c r="G223" s="10">
        <f>SUBTOTAL(9,G222:G222)</f>
        <v>3358</v>
      </c>
    </row>
    <row r="224" spans="1:7" ht="24.95" customHeight="1" x14ac:dyDescent="0.15"/>
    <row r="225" spans="1:7" ht="20.100000000000001" customHeight="1" x14ac:dyDescent="0.15">
      <c r="A225" s="22" t="s">
        <v>424</v>
      </c>
      <c r="B225" s="22"/>
      <c r="C225" s="23" t="s">
        <v>230</v>
      </c>
      <c r="D225" s="23"/>
      <c r="E225" s="23"/>
      <c r="F225" s="23"/>
      <c r="G225" s="23"/>
    </row>
    <row r="226" spans="1:7" ht="20.100000000000001" customHeight="1" x14ac:dyDescent="0.15">
      <c r="A226" s="22" t="s">
        <v>425</v>
      </c>
      <c r="B226" s="22"/>
      <c r="C226" s="23" t="s">
        <v>426</v>
      </c>
      <c r="D226" s="23"/>
      <c r="E226" s="23"/>
      <c r="F226" s="23"/>
      <c r="G226" s="23"/>
    </row>
    <row r="227" spans="1:7" ht="24.95" customHeight="1" x14ac:dyDescent="0.15">
      <c r="A227" s="22" t="s">
        <v>427</v>
      </c>
      <c r="B227" s="22"/>
      <c r="C227" s="23" t="s">
        <v>399</v>
      </c>
      <c r="D227" s="23"/>
      <c r="E227" s="23"/>
      <c r="F227" s="23"/>
      <c r="G227" s="23"/>
    </row>
    <row r="228" spans="1:7" ht="15" customHeight="1" x14ac:dyDescent="0.15"/>
    <row r="229" spans="1:7" ht="24.95" customHeight="1" x14ac:dyDescent="0.15">
      <c r="A229" s="15" t="s">
        <v>603</v>
      </c>
      <c r="B229" s="15"/>
      <c r="C229" s="15"/>
      <c r="D229" s="15"/>
      <c r="E229" s="15"/>
      <c r="F229" s="15"/>
      <c r="G229" s="15"/>
    </row>
    <row r="230" spans="1:7" ht="15" customHeight="1" x14ac:dyDescent="0.15"/>
    <row r="231" spans="1:7" ht="60" customHeight="1" x14ac:dyDescent="0.15">
      <c r="A231" s="5" t="s">
        <v>336</v>
      </c>
      <c r="B231" s="20" t="s">
        <v>575</v>
      </c>
      <c r="C231" s="20"/>
      <c r="D231" s="20"/>
      <c r="E231" s="5" t="s">
        <v>604</v>
      </c>
      <c r="F231" s="5" t="s">
        <v>605</v>
      </c>
      <c r="G231" s="5" t="s">
        <v>606</v>
      </c>
    </row>
    <row r="232" spans="1:7" ht="15" customHeight="1" x14ac:dyDescent="0.15">
      <c r="A232" s="5">
        <v>1</v>
      </c>
      <c r="B232" s="20">
        <v>2</v>
      </c>
      <c r="C232" s="20"/>
      <c r="D232" s="20"/>
      <c r="E232" s="5">
        <v>3</v>
      </c>
      <c r="F232" s="5">
        <v>4</v>
      </c>
      <c r="G232" s="5">
        <v>5</v>
      </c>
    </row>
    <row r="233" spans="1:7" ht="20.100000000000001" customHeight="1" x14ac:dyDescent="0.15">
      <c r="A233" s="5" t="s">
        <v>341</v>
      </c>
      <c r="B233" s="25" t="s">
        <v>617</v>
      </c>
      <c r="C233" s="25"/>
      <c r="D233" s="25"/>
      <c r="E233" s="8">
        <v>156564045.44999999</v>
      </c>
      <c r="F233" s="8">
        <v>2.2000000000000002</v>
      </c>
      <c r="G233" s="8">
        <v>3444409</v>
      </c>
    </row>
    <row r="234" spans="1:7" ht="39.950000000000003" customHeight="1" x14ac:dyDescent="0.15">
      <c r="A234" s="5" t="s">
        <v>62</v>
      </c>
      <c r="B234" s="25" t="s">
        <v>618</v>
      </c>
      <c r="C234" s="25"/>
      <c r="D234" s="25"/>
      <c r="E234" s="8">
        <v>14400030</v>
      </c>
      <c r="F234" s="8">
        <v>1.5</v>
      </c>
      <c r="G234" s="8">
        <v>216000.45</v>
      </c>
    </row>
    <row r="235" spans="1:7" ht="20.100000000000001" customHeight="1" x14ac:dyDescent="0.15">
      <c r="A235" s="5" t="s">
        <v>64</v>
      </c>
      <c r="B235" s="25" t="s">
        <v>619</v>
      </c>
      <c r="C235" s="25"/>
      <c r="D235" s="25"/>
      <c r="E235" s="8">
        <v>17509453</v>
      </c>
      <c r="F235" s="8">
        <v>1.5</v>
      </c>
      <c r="G235" s="8">
        <v>262641.8</v>
      </c>
    </row>
    <row r="236" spans="1:7" ht="39.950000000000003" customHeight="1" x14ac:dyDescent="0.15">
      <c r="A236" s="5" t="s">
        <v>461</v>
      </c>
      <c r="B236" s="25" t="s">
        <v>620</v>
      </c>
      <c r="C236" s="25"/>
      <c r="D236" s="25"/>
      <c r="E236" s="8">
        <v>6370750</v>
      </c>
      <c r="F236" s="8">
        <v>2</v>
      </c>
      <c r="G236" s="8">
        <v>127415</v>
      </c>
    </row>
    <row r="237" spans="1:7" ht="24.95" customHeight="1" x14ac:dyDescent="0.15">
      <c r="A237" s="24" t="s">
        <v>556</v>
      </c>
      <c r="B237" s="24"/>
      <c r="C237" s="24"/>
      <c r="D237" s="24"/>
      <c r="E237" s="24"/>
      <c r="F237" s="24"/>
      <c r="G237" s="10">
        <f>SUBTOTAL(9,G233:G236)</f>
        <v>4050466.25</v>
      </c>
    </row>
    <row r="238" spans="1:7" ht="24.95" customHeight="1" x14ac:dyDescent="0.15"/>
    <row r="239" spans="1:7" ht="20.100000000000001" customHeight="1" x14ac:dyDescent="0.15">
      <c r="A239" s="22" t="s">
        <v>424</v>
      </c>
      <c r="B239" s="22"/>
      <c r="C239" s="23" t="s">
        <v>230</v>
      </c>
      <c r="D239" s="23"/>
      <c r="E239" s="23"/>
      <c r="F239" s="23"/>
      <c r="G239" s="23"/>
    </row>
    <row r="240" spans="1:7" ht="20.100000000000001" customHeight="1" x14ac:dyDescent="0.15">
      <c r="A240" s="22" t="s">
        <v>425</v>
      </c>
      <c r="B240" s="22"/>
      <c r="C240" s="23" t="s">
        <v>558</v>
      </c>
      <c r="D240" s="23"/>
      <c r="E240" s="23"/>
      <c r="F240" s="23"/>
      <c r="G240" s="23"/>
    </row>
    <row r="241" spans="1:7" ht="24.95" customHeight="1" x14ac:dyDescent="0.15">
      <c r="A241" s="22" t="s">
        <v>427</v>
      </c>
      <c r="B241" s="22"/>
      <c r="C241" s="23" t="s">
        <v>399</v>
      </c>
      <c r="D241" s="23"/>
      <c r="E241" s="23"/>
      <c r="F241" s="23"/>
      <c r="G241" s="23"/>
    </row>
    <row r="242" spans="1:7" ht="15" customHeight="1" x14ac:dyDescent="0.15"/>
    <row r="243" spans="1:7" ht="24.95" customHeight="1" x14ac:dyDescent="0.15">
      <c r="A243" s="15" t="s">
        <v>603</v>
      </c>
      <c r="B243" s="15"/>
      <c r="C243" s="15"/>
      <c r="D243" s="15"/>
      <c r="E243" s="15"/>
      <c r="F243" s="15"/>
      <c r="G243" s="15"/>
    </row>
    <row r="244" spans="1:7" ht="15" customHeight="1" x14ac:dyDescent="0.15"/>
    <row r="245" spans="1:7" ht="60" customHeight="1" x14ac:dyDescent="0.15">
      <c r="A245" s="5" t="s">
        <v>336</v>
      </c>
      <c r="B245" s="20" t="s">
        <v>575</v>
      </c>
      <c r="C245" s="20"/>
      <c r="D245" s="20"/>
      <c r="E245" s="5" t="s">
        <v>604</v>
      </c>
      <c r="F245" s="5" t="s">
        <v>605</v>
      </c>
      <c r="G245" s="5" t="s">
        <v>606</v>
      </c>
    </row>
    <row r="246" spans="1:7" ht="15" customHeight="1" x14ac:dyDescent="0.15">
      <c r="A246" s="5">
        <v>1</v>
      </c>
      <c r="B246" s="20">
        <v>2</v>
      </c>
      <c r="C246" s="20"/>
      <c r="D246" s="20"/>
      <c r="E246" s="5">
        <v>3</v>
      </c>
      <c r="F246" s="5">
        <v>4</v>
      </c>
      <c r="G246" s="5">
        <v>5</v>
      </c>
    </row>
    <row r="247" spans="1:7" ht="20.100000000000001" customHeight="1" x14ac:dyDescent="0.15">
      <c r="A247" s="5" t="s">
        <v>452</v>
      </c>
      <c r="B247" s="25" t="s">
        <v>621</v>
      </c>
      <c r="C247" s="25"/>
      <c r="D247" s="25"/>
      <c r="E247" s="8">
        <v>13718825.5</v>
      </c>
      <c r="F247" s="8">
        <v>2</v>
      </c>
      <c r="G247" s="8">
        <v>274376.51</v>
      </c>
    </row>
    <row r="248" spans="1:7" ht="20.100000000000001" customHeight="1" x14ac:dyDescent="0.15">
      <c r="A248" s="5" t="s">
        <v>453</v>
      </c>
      <c r="B248" s="25" t="s">
        <v>622</v>
      </c>
      <c r="C248" s="25"/>
      <c r="D248" s="25"/>
      <c r="E248" s="8">
        <v>14528565</v>
      </c>
      <c r="F248" s="8">
        <v>2.2000000000000002</v>
      </c>
      <c r="G248" s="8">
        <v>319628.43</v>
      </c>
    </row>
    <row r="249" spans="1:7" ht="39.950000000000003" customHeight="1" x14ac:dyDescent="0.15">
      <c r="A249" s="5" t="s">
        <v>456</v>
      </c>
      <c r="B249" s="25" t="s">
        <v>623</v>
      </c>
      <c r="C249" s="25"/>
      <c r="D249" s="25"/>
      <c r="E249" s="8">
        <v>63405</v>
      </c>
      <c r="F249" s="8">
        <v>1</v>
      </c>
      <c r="G249" s="8">
        <v>63405</v>
      </c>
    </row>
    <row r="250" spans="1:7" ht="24.95" customHeight="1" x14ac:dyDescent="0.15">
      <c r="A250" s="24" t="s">
        <v>556</v>
      </c>
      <c r="B250" s="24"/>
      <c r="C250" s="24"/>
      <c r="D250" s="24"/>
      <c r="E250" s="24"/>
      <c r="F250" s="24"/>
      <c r="G250" s="10">
        <f>SUBTOTAL(9,G247:G249)</f>
        <v>657409.93999999994</v>
      </c>
    </row>
    <row r="251" spans="1:7" ht="24.95" customHeight="1" x14ac:dyDescent="0.15"/>
    <row r="252" spans="1:7" ht="20.100000000000001" customHeight="1" x14ac:dyDescent="0.15">
      <c r="A252" s="22" t="s">
        <v>424</v>
      </c>
      <c r="B252" s="22"/>
      <c r="C252" s="23" t="s">
        <v>245</v>
      </c>
      <c r="D252" s="23"/>
      <c r="E252" s="23"/>
      <c r="F252" s="23"/>
      <c r="G252" s="23"/>
    </row>
    <row r="253" spans="1:7" ht="20.100000000000001" customHeight="1" x14ac:dyDescent="0.15">
      <c r="A253" s="22" t="s">
        <v>425</v>
      </c>
      <c r="B253" s="22"/>
      <c r="C253" s="23" t="s">
        <v>426</v>
      </c>
      <c r="D253" s="23"/>
      <c r="E253" s="23"/>
      <c r="F253" s="23"/>
      <c r="G253" s="23"/>
    </row>
    <row r="254" spans="1:7" ht="24.95" customHeight="1" x14ac:dyDescent="0.15">
      <c r="A254" s="22" t="s">
        <v>427</v>
      </c>
      <c r="B254" s="22"/>
      <c r="C254" s="23" t="s">
        <v>402</v>
      </c>
      <c r="D254" s="23"/>
      <c r="E254" s="23"/>
      <c r="F254" s="23"/>
      <c r="G254" s="23"/>
    </row>
    <row r="255" spans="1:7" ht="15" customHeight="1" x14ac:dyDescent="0.15"/>
    <row r="256" spans="1:7" ht="24.95" customHeight="1" x14ac:dyDescent="0.15">
      <c r="A256" s="15" t="s">
        <v>603</v>
      </c>
      <c r="B256" s="15"/>
      <c r="C256" s="15"/>
      <c r="D256" s="15"/>
      <c r="E256" s="15"/>
      <c r="F256" s="15"/>
      <c r="G256" s="15"/>
    </row>
    <row r="257" spans="1:7" ht="15" customHeight="1" x14ac:dyDescent="0.15"/>
    <row r="258" spans="1:7" ht="60" customHeight="1" x14ac:dyDescent="0.15">
      <c r="A258" s="5" t="s">
        <v>336</v>
      </c>
      <c r="B258" s="20" t="s">
        <v>575</v>
      </c>
      <c r="C258" s="20"/>
      <c r="D258" s="20"/>
      <c r="E258" s="5" t="s">
        <v>604</v>
      </c>
      <c r="F258" s="5" t="s">
        <v>605</v>
      </c>
      <c r="G258" s="5" t="s">
        <v>606</v>
      </c>
    </row>
    <row r="259" spans="1:7" ht="15" customHeight="1" x14ac:dyDescent="0.15">
      <c r="A259" s="5">
        <v>1</v>
      </c>
      <c r="B259" s="20">
        <v>2</v>
      </c>
      <c r="C259" s="20"/>
      <c r="D259" s="20"/>
      <c r="E259" s="5">
        <v>3</v>
      </c>
      <c r="F259" s="5">
        <v>4</v>
      </c>
      <c r="G259" s="5">
        <v>5</v>
      </c>
    </row>
    <row r="260" spans="1:7" ht="20.100000000000001" customHeight="1" x14ac:dyDescent="0.15">
      <c r="A260" s="5" t="s">
        <v>440</v>
      </c>
      <c r="B260" s="25" t="s">
        <v>607</v>
      </c>
      <c r="C260" s="25"/>
      <c r="D260" s="25"/>
      <c r="E260" s="8">
        <v>8976</v>
      </c>
      <c r="F260" s="8">
        <v>10</v>
      </c>
      <c r="G260" s="8">
        <v>897.6</v>
      </c>
    </row>
    <row r="261" spans="1:7" ht="20.100000000000001" customHeight="1" x14ac:dyDescent="0.15">
      <c r="A261" s="5" t="s">
        <v>66</v>
      </c>
      <c r="B261" s="25" t="s">
        <v>608</v>
      </c>
      <c r="C261" s="25"/>
      <c r="D261" s="25"/>
      <c r="E261" s="8">
        <v>15000</v>
      </c>
      <c r="F261" s="8">
        <v>34</v>
      </c>
      <c r="G261" s="8">
        <v>5100</v>
      </c>
    </row>
    <row r="262" spans="1:7" ht="20.100000000000001" customHeight="1" x14ac:dyDescent="0.15">
      <c r="A262" s="5" t="s">
        <v>441</v>
      </c>
      <c r="B262" s="25" t="s">
        <v>609</v>
      </c>
      <c r="C262" s="25"/>
      <c r="D262" s="25"/>
      <c r="E262" s="8">
        <v>15504</v>
      </c>
      <c r="F262" s="8">
        <v>50</v>
      </c>
      <c r="G262" s="8">
        <v>7752</v>
      </c>
    </row>
    <row r="263" spans="1:7" ht="20.100000000000001" customHeight="1" x14ac:dyDescent="0.15">
      <c r="A263" s="5" t="s">
        <v>442</v>
      </c>
      <c r="B263" s="25" t="s">
        <v>610</v>
      </c>
      <c r="C263" s="25"/>
      <c r="D263" s="25"/>
      <c r="E263" s="8">
        <v>9820</v>
      </c>
      <c r="F263" s="8">
        <v>50</v>
      </c>
      <c r="G263" s="8">
        <v>4910</v>
      </c>
    </row>
    <row r="264" spans="1:7" ht="20.100000000000001" customHeight="1" x14ac:dyDescent="0.15">
      <c r="A264" s="5" t="s">
        <v>443</v>
      </c>
      <c r="B264" s="25" t="s">
        <v>611</v>
      </c>
      <c r="C264" s="25"/>
      <c r="D264" s="25"/>
      <c r="E264" s="8">
        <v>14600</v>
      </c>
      <c r="F264" s="8">
        <v>50</v>
      </c>
      <c r="G264" s="8">
        <v>7300</v>
      </c>
    </row>
    <row r="265" spans="1:7" ht="20.100000000000001" customHeight="1" x14ac:dyDescent="0.15">
      <c r="A265" s="5" t="s">
        <v>444</v>
      </c>
      <c r="B265" s="25" t="s">
        <v>612</v>
      </c>
      <c r="C265" s="25"/>
      <c r="D265" s="25"/>
      <c r="E265" s="8">
        <v>36000</v>
      </c>
      <c r="F265" s="8">
        <v>56</v>
      </c>
      <c r="G265" s="8">
        <v>20160</v>
      </c>
    </row>
    <row r="266" spans="1:7" ht="20.100000000000001" customHeight="1" x14ac:dyDescent="0.15">
      <c r="A266" s="5" t="s">
        <v>445</v>
      </c>
      <c r="B266" s="25" t="s">
        <v>613</v>
      </c>
      <c r="C266" s="25"/>
      <c r="D266" s="25"/>
      <c r="E266" s="8">
        <v>13600</v>
      </c>
      <c r="F266" s="8">
        <v>27</v>
      </c>
      <c r="G266" s="8">
        <v>3672</v>
      </c>
    </row>
    <row r="267" spans="1:7" ht="24.95" customHeight="1" x14ac:dyDescent="0.15">
      <c r="A267" s="24" t="s">
        <v>556</v>
      </c>
      <c r="B267" s="24"/>
      <c r="C267" s="24"/>
      <c r="D267" s="24"/>
      <c r="E267" s="24"/>
      <c r="F267" s="24"/>
      <c r="G267" s="10">
        <f>SUBTOTAL(9,G260:G266)</f>
        <v>49791.6</v>
      </c>
    </row>
    <row r="268" spans="1:7" ht="24.95" customHeight="1" x14ac:dyDescent="0.15"/>
    <row r="269" spans="1:7" ht="20.100000000000001" customHeight="1" x14ac:dyDescent="0.15">
      <c r="A269" s="22" t="s">
        <v>424</v>
      </c>
      <c r="B269" s="22"/>
      <c r="C269" s="23" t="s">
        <v>230</v>
      </c>
      <c r="D269" s="23"/>
      <c r="E269" s="23"/>
      <c r="F269" s="23"/>
      <c r="G269" s="23"/>
    </row>
    <row r="270" spans="1:7" ht="20.100000000000001" customHeight="1" x14ac:dyDescent="0.15">
      <c r="A270" s="22" t="s">
        <v>425</v>
      </c>
      <c r="B270" s="22"/>
      <c r="C270" s="23" t="s">
        <v>426</v>
      </c>
      <c r="D270" s="23"/>
      <c r="E270" s="23"/>
      <c r="F270" s="23"/>
      <c r="G270" s="23"/>
    </row>
    <row r="271" spans="1:7" ht="24.95" customHeight="1" x14ac:dyDescent="0.15">
      <c r="A271" s="22" t="s">
        <v>427</v>
      </c>
      <c r="B271" s="22"/>
      <c r="C271" s="23" t="s">
        <v>402</v>
      </c>
      <c r="D271" s="23"/>
      <c r="E271" s="23"/>
      <c r="F271" s="23"/>
      <c r="G271" s="23"/>
    </row>
    <row r="272" spans="1:7" ht="15" customHeight="1" x14ac:dyDescent="0.15"/>
    <row r="273" spans="1:7" ht="24.95" customHeight="1" x14ac:dyDescent="0.15">
      <c r="A273" s="15" t="s">
        <v>603</v>
      </c>
      <c r="B273" s="15"/>
      <c r="C273" s="15"/>
      <c r="D273" s="15"/>
      <c r="E273" s="15"/>
      <c r="F273" s="15"/>
      <c r="G273" s="15"/>
    </row>
    <row r="274" spans="1:7" ht="15" customHeight="1" x14ac:dyDescent="0.15"/>
    <row r="275" spans="1:7" ht="60" customHeight="1" x14ac:dyDescent="0.15">
      <c r="A275" s="5" t="s">
        <v>336</v>
      </c>
      <c r="B275" s="20" t="s">
        <v>575</v>
      </c>
      <c r="C275" s="20"/>
      <c r="D275" s="20"/>
      <c r="E275" s="5" t="s">
        <v>604</v>
      </c>
      <c r="F275" s="5" t="s">
        <v>605</v>
      </c>
      <c r="G275" s="5" t="s">
        <v>606</v>
      </c>
    </row>
    <row r="276" spans="1:7" ht="15" customHeight="1" x14ac:dyDescent="0.15">
      <c r="A276" s="5">
        <v>1</v>
      </c>
      <c r="B276" s="20">
        <v>2</v>
      </c>
      <c r="C276" s="20"/>
      <c r="D276" s="20"/>
      <c r="E276" s="5">
        <v>3</v>
      </c>
      <c r="F276" s="5">
        <v>4</v>
      </c>
      <c r="G276" s="5">
        <v>5</v>
      </c>
    </row>
    <row r="277" spans="1:7" ht="20.100000000000001" customHeight="1" x14ac:dyDescent="0.15">
      <c r="A277" s="5" t="s">
        <v>341</v>
      </c>
      <c r="B277" s="25" t="s">
        <v>617</v>
      </c>
      <c r="C277" s="25"/>
      <c r="D277" s="25"/>
      <c r="E277" s="8">
        <v>156564045.44999999</v>
      </c>
      <c r="F277" s="8">
        <v>2.2000000000000002</v>
      </c>
      <c r="G277" s="8">
        <v>3444409</v>
      </c>
    </row>
    <row r="278" spans="1:7" ht="39.950000000000003" customHeight="1" x14ac:dyDescent="0.15">
      <c r="A278" s="5" t="s">
        <v>62</v>
      </c>
      <c r="B278" s="25" t="s">
        <v>618</v>
      </c>
      <c r="C278" s="25"/>
      <c r="D278" s="25"/>
      <c r="E278" s="8">
        <v>14400030</v>
      </c>
      <c r="F278" s="8">
        <v>1.5</v>
      </c>
      <c r="G278" s="8">
        <v>216000.45</v>
      </c>
    </row>
    <row r="279" spans="1:7" ht="20.100000000000001" customHeight="1" x14ac:dyDescent="0.15">
      <c r="A279" s="5" t="s">
        <v>64</v>
      </c>
      <c r="B279" s="25" t="s">
        <v>619</v>
      </c>
      <c r="C279" s="25"/>
      <c r="D279" s="25"/>
      <c r="E279" s="8">
        <v>17509453</v>
      </c>
      <c r="F279" s="8">
        <v>1.5</v>
      </c>
      <c r="G279" s="8">
        <v>262641.8</v>
      </c>
    </row>
    <row r="280" spans="1:7" ht="24.95" customHeight="1" x14ac:dyDescent="0.15">
      <c r="A280" s="24" t="s">
        <v>556</v>
      </c>
      <c r="B280" s="24"/>
      <c r="C280" s="24"/>
      <c r="D280" s="24"/>
      <c r="E280" s="24"/>
      <c r="F280" s="24"/>
      <c r="G280" s="10">
        <f>SUBTOTAL(9,G277:G279)</f>
        <v>3923051.25</v>
      </c>
    </row>
    <row r="281" spans="1:7" ht="24.95" customHeight="1" x14ac:dyDescent="0.15"/>
    <row r="282" spans="1:7" ht="20.100000000000001" customHeight="1" x14ac:dyDescent="0.15">
      <c r="A282" s="22" t="s">
        <v>424</v>
      </c>
      <c r="B282" s="22"/>
      <c r="C282" s="23" t="s">
        <v>245</v>
      </c>
      <c r="D282" s="23"/>
      <c r="E282" s="23"/>
      <c r="F282" s="23"/>
      <c r="G282" s="23"/>
    </row>
    <row r="283" spans="1:7" ht="20.100000000000001" customHeight="1" x14ac:dyDescent="0.15">
      <c r="A283" s="22" t="s">
        <v>425</v>
      </c>
      <c r="B283" s="22"/>
      <c r="C283" s="23" t="s">
        <v>426</v>
      </c>
      <c r="D283" s="23"/>
      <c r="E283" s="23"/>
      <c r="F283" s="23"/>
      <c r="G283" s="23"/>
    </row>
    <row r="284" spans="1:7" ht="24.95" customHeight="1" x14ac:dyDescent="0.15">
      <c r="A284" s="22" t="s">
        <v>427</v>
      </c>
      <c r="B284" s="22"/>
      <c r="C284" s="23" t="s">
        <v>405</v>
      </c>
      <c r="D284" s="23"/>
      <c r="E284" s="23"/>
      <c r="F284" s="23"/>
      <c r="G284" s="23"/>
    </row>
    <row r="285" spans="1:7" ht="15" customHeight="1" x14ac:dyDescent="0.15"/>
    <row r="286" spans="1:7" ht="24.95" customHeight="1" x14ac:dyDescent="0.15">
      <c r="A286" s="15" t="s">
        <v>603</v>
      </c>
      <c r="B286" s="15"/>
      <c r="C286" s="15"/>
      <c r="D286" s="15"/>
      <c r="E286" s="15"/>
      <c r="F286" s="15"/>
      <c r="G286" s="15"/>
    </row>
    <row r="287" spans="1:7" ht="15" customHeight="1" x14ac:dyDescent="0.15"/>
    <row r="288" spans="1:7" ht="60" customHeight="1" x14ac:dyDescent="0.15">
      <c r="A288" s="5" t="s">
        <v>336</v>
      </c>
      <c r="B288" s="20" t="s">
        <v>575</v>
      </c>
      <c r="C288" s="20"/>
      <c r="D288" s="20"/>
      <c r="E288" s="5" t="s">
        <v>604</v>
      </c>
      <c r="F288" s="5" t="s">
        <v>605</v>
      </c>
      <c r="G288" s="5" t="s">
        <v>606</v>
      </c>
    </row>
    <row r="289" spans="1:7" ht="15" customHeight="1" x14ac:dyDescent="0.15">
      <c r="A289" s="5">
        <v>1</v>
      </c>
      <c r="B289" s="20">
        <v>2</v>
      </c>
      <c r="C289" s="20"/>
      <c r="D289" s="20"/>
      <c r="E289" s="5">
        <v>3</v>
      </c>
      <c r="F289" s="5">
        <v>4</v>
      </c>
      <c r="G289" s="5">
        <v>5</v>
      </c>
    </row>
    <row r="290" spans="1:7" ht="20.100000000000001" customHeight="1" x14ac:dyDescent="0.15">
      <c r="A290" s="5" t="s">
        <v>440</v>
      </c>
      <c r="B290" s="25" t="s">
        <v>607</v>
      </c>
      <c r="C290" s="25"/>
      <c r="D290" s="25"/>
      <c r="E290" s="8">
        <v>8976</v>
      </c>
      <c r="F290" s="8">
        <v>10</v>
      </c>
      <c r="G290" s="8">
        <v>897.6</v>
      </c>
    </row>
    <row r="291" spans="1:7" ht="20.100000000000001" customHeight="1" x14ac:dyDescent="0.15">
      <c r="A291" s="5" t="s">
        <v>66</v>
      </c>
      <c r="B291" s="25" t="s">
        <v>608</v>
      </c>
      <c r="C291" s="25"/>
      <c r="D291" s="25"/>
      <c r="E291" s="8">
        <v>15000</v>
      </c>
      <c r="F291" s="8">
        <v>34</v>
      </c>
      <c r="G291" s="8">
        <v>5100</v>
      </c>
    </row>
    <row r="292" spans="1:7" ht="20.100000000000001" customHeight="1" x14ac:dyDescent="0.15">
      <c r="A292" s="5" t="s">
        <v>441</v>
      </c>
      <c r="B292" s="25" t="s">
        <v>609</v>
      </c>
      <c r="C292" s="25"/>
      <c r="D292" s="25"/>
      <c r="E292" s="8">
        <v>15504</v>
      </c>
      <c r="F292" s="8">
        <v>50</v>
      </c>
      <c r="G292" s="8">
        <v>7752</v>
      </c>
    </row>
    <row r="293" spans="1:7" ht="20.100000000000001" customHeight="1" x14ac:dyDescent="0.15">
      <c r="A293" s="5" t="s">
        <v>442</v>
      </c>
      <c r="B293" s="25" t="s">
        <v>610</v>
      </c>
      <c r="C293" s="25"/>
      <c r="D293" s="25"/>
      <c r="E293" s="8">
        <v>9820</v>
      </c>
      <c r="F293" s="8">
        <v>50</v>
      </c>
      <c r="G293" s="8">
        <v>4910</v>
      </c>
    </row>
    <row r="294" spans="1:7" ht="20.100000000000001" customHeight="1" x14ac:dyDescent="0.15">
      <c r="A294" s="5" t="s">
        <v>443</v>
      </c>
      <c r="B294" s="25" t="s">
        <v>611</v>
      </c>
      <c r="C294" s="25"/>
      <c r="D294" s="25"/>
      <c r="E294" s="8">
        <v>14600</v>
      </c>
      <c r="F294" s="8">
        <v>50</v>
      </c>
      <c r="G294" s="8">
        <v>7300</v>
      </c>
    </row>
    <row r="295" spans="1:7" ht="20.100000000000001" customHeight="1" x14ac:dyDescent="0.15">
      <c r="A295" s="5" t="s">
        <v>444</v>
      </c>
      <c r="B295" s="25" t="s">
        <v>612</v>
      </c>
      <c r="C295" s="25"/>
      <c r="D295" s="25"/>
      <c r="E295" s="8">
        <v>36000</v>
      </c>
      <c r="F295" s="8">
        <v>56</v>
      </c>
      <c r="G295" s="8">
        <v>20160</v>
      </c>
    </row>
    <row r="296" spans="1:7" ht="20.100000000000001" customHeight="1" x14ac:dyDescent="0.15">
      <c r="A296" s="5" t="s">
        <v>445</v>
      </c>
      <c r="B296" s="25" t="s">
        <v>613</v>
      </c>
      <c r="C296" s="25"/>
      <c r="D296" s="25"/>
      <c r="E296" s="8">
        <v>13600</v>
      </c>
      <c r="F296" s="8">
        <v>27</v>
      </c>
      <c r="G296" s="8">
        <v>3672</v>
      </c>
    </row>
    <row r="297" spans="1:7" ht="24.95" customHeight="1" x14ac:dyDescent="0.15">
      <c r="A297" s="24" t="s">
        <v>556</v>
      </c>
      <c r="B297" s="24"/>
      <c r="C297" s="24"/>
      <c r="D297" s="24"/>
      <c r="E297" s="24"/>
      <c r="F297" s="24"/>
      <c r="G297" s="10">
        <f>SUBTOTAL(9,G290:G296)</f>
        <v>49791.6</v>
      </c>
    </row>
    <row r="298" spans="1:7" ht="24.95" customHeight="1" x14ac:dyDescent="0.15"/>
    <row r="299" spans="1:7" ht="20.100000000000001" customHeight="1" x14ac:dyDescent="0.15">
      <c r="A299" s="22" t="s">
        <v>424</v>
      </c>
      <c r="B299" s="22"/>
      <c r="C299" s="23" t="s">
        <v>230</v>
      </c>
      <c r="D299" s="23"/>
      <c r="E299" s="23"/>
      <c r="F299" s="23"/>
      <c r="G299" s="23"/>
    </row>
    <row r="300" spans="1:7" ht="20.100000000000001" customHeight="1" x14ac:dyDescent="0.15">
      <c r="A300" s="22" t="s">
        <v>425</v>
      </c>
      <c r="B300" s="22"/>
      <c r="C300" s="23" t="s">
        <v>426</v>
      </c>
      <c r="D300" s="23"/>
      <c r="E300" s="23"/>
      <c r="F300" s="23"/>
      <c r="G300" s="23"/>
    </row>
    <row r="301" spans="1:7" ht="24.95" customHeight="1" x14ac:dyDescent="0.15">
      <c r="A301" s="22" t="s">
        <v>427</v>
      </c>
      <c r="B301" s="22"/>
      <c r="C301" s="23" t="s">
        <v>405</v>
      </c>
      <c r="D301" s="23"/>
      <c r="E301" s="23"/>
      <c r="F301" s="23"/>
      <c r="G301" s="23"/>
    </row>
    <row r="302" spans="1:7" ht="15" customHeight="1" x14ac:dyDescent="0.15"/>
    <row r="303" spans="1:7" ht="24.95" customHeight="1" x14ac:dyDescent="0.15">
      <c r="A303" s="15" t="s">
        <v>603</v>
      </c>
      <c r="B303" s="15"/>
      <c r="C303" s="15"/>
      <c r="D303" s="15"/>
      <c r="E303" s="15"/>
      <c r="F303" s="15"/>
      <c r="G303" s="15"/>
    </row>
    <row r="304" spans="1:7" ht="15" customHeight="1" x14ac:dyDescent="0.15"/>
    <row r="305" spans="1:7" ht="60" customHeight="1" x14ac:dyDescent="0.15">
      <c r="A305" s="5" t="s">
        <v>336</v>
      </c>
      <c r="B305" s="20" t="s">
        <v>575</v>
      </c>
      <c r="C305" s="20"/>
      <c r="D305" s="20"/>
      <c r="E305" s="5" t="s">
        <v>604</v>
      </c>
      <c r="F305" s="5" t="s">
        <v>605</v>
      </c>
      <c r="G305" s="5" t="s">
        <v>606</v>
      </c>
    </row>
    <row r="306" spans="1:7" ht="15" customHeight="1" x14ac:dyDescent="0.15">
      <c r="A306" s="5">
        <v>1</v>
      </c>
      <c r="B306" s="20">
        <v>2</v>
      </c>
      <c r="C306" s="20"/>
      <c r="D306" s="20"/>
      <c r="E306" s="5">
        <v>3</v>
      </c>
      <c r="F306" s="5">
        <v>4</v>
      </c>
      <c r="G306" s="5">
        <v>5</v>
      </c>
    </row>
    <row r="307" spans="1:7" ht="20.100000000000001" customHeight="1" x14ac:dyDescent="0.15">
      <c r="A307" s="5" t="s">
        <v>341</v>
      </c>
      <c r="B307" s="25" t="s">
        <v>617</v>
      </c>
      <c r="C307" s="25"/>
      <c r="D307" s="25"/>
      <c r="E307" s="8">
        <v>156564045.44999999</v>
      </c>
      <c r="F307" s="8">
        <v>2.2000000000000002</v>
      </c>
      <c r="G307" s="8">
        <v>3444409</v>
      </c>
    </row>
    <row r="308" spans="1:7" ht="39.950000000000003" customHeight="1" x14ac:dyDescent="0.15">
      <c r="A308" s="5" t="s">
        <v>62</v>
      </c>
      <c r="B308" s="25" t="s">
        <v>618</v>
      </c>
      <c r="C308" s="25"/>
      <c r="D308" s="25"/>
      <c r="E308" s="8">
        <v>14400030</v>
      </c>
      <c r="F308" s="8">
        <v>1.5</v>
      </c>
      <c r="G308" s="8">
        <v>216000.45</v>
      </c>
    </row>
    <row r="309" spans="1:7" ht="20.100000000000001" customHeight="1" x14ac:dyDescent="0.15">
      <c r="A309" s="5" t="s">
        <v>64</v>
      </c>
      <c r="B309" s="25" t="s">
        <v>619</v>
      </c>
      <c r="C309" s="25"/>
      <c r="D309" s="25"/>
      <c r="E309" s="8">
        <v>17509453</v>
      </c>
      <c r="F309" s="8">
        <v>1.5</v>
      </c>
      <c r="G309" s="8">
        <v>262641.8</v>
      </c>
    </row>
    <row r="310" spans="1:7" ht="24.95" customHeight="1" x14ac:dyDescent="0.15">
      <c r="A310" s="24" t="s">
        <v>556</v>
      </c>
      <c r="B310" s="24"/>
      <c r="C310" s="24"/>
      <c r="D310" s="24"/>
      <c r="E310" s="24"/>
      <c r="F310" s="24"/>
      <c r="G310" s="10">
        <f>SUBTOTAL(9,G307:G309)</f>
        <v>3923051.25</v>
      </c>
    </row>
    <row r="311" spans="1:7" ht="24.95" customHeight="1" x14ac:dyDescent="0.15"/>
    <row r="312" spans="1:7" ht="20.100000000000001" customHeight="1" x14ac:dyDescent="0.15">
      <c r="A312" s="22" t="s">
        <v>424</v>
      </c>
      <c r="B312" s="22"/>
      <c r="C312" s="23" t="s">
        <v>158</v>
      </c>
      <c r="D312" s="23"/>
      <c r="E312" s="23"/>
      <c r="F312" s="23"/>
      <c r="G312" s="23"/>
    </row>
    <row r="313" spans="1:7" ht="20.100000000000001" customHeight="1" x14ac:dyDescent="0.15">
      <c r="A313" s="22" t="s">
        <v>425</v>
      </c>
      <c r="B313" s="22"/>
      <c r="C313" s="23" t="s">
        <v>426</v>
      </c>
      <c r="D313" s="23"/>
      <c r="E313" s="23"/>
      <c r="F313" s="23"/>
      <c r="G313" s="23"/>
    </row>
    <row r="314" spans="1:7" ht="24.95" customHeight="1" x14ac:dyDescent="0.15">
      <c r="A314" s="22" t="s">
        <v>427</v>
      </c>
      <c r="B314" s="22"/>
      <c r="C314" s="23" t="s">
        <v>399</v>
      </c>
      <c r="D314" s="23"/>
      <c r="E314" s="23"/>
      <c r="F314" s="23"/>
      <c r="G314" s="23"/>
    </row>
    <row r="315" spans="1:7" ht="15" customHeight="1" x14ac:dyDescent="0.15"/>
    <row r="316" spans="1:7" ht="24.95" customHeight="1" x14ac:dyDescent="0.15">
      <c r="A316" s="15" t="s">
        <v>624</v>
      </c>
      <c r="B316" s="15"/>
      <c r="C316" s="15"/>
      <c r="D316" s="15"/>
      <c r="E316" s="15"/>
      <c r="F316" s="15"/>
      <c r="G316" s="15"/>
    </row>
    <row r="317" spans="1:7" ht="15" customHeight="1" x14ac:dyDescent="0.15"/>
    <row r="318" spans="1:7" ht="50.1" customHeight="1" x14ac:dyDescent="0.15">
      <c r="A318" s="5" t="s">
        <v>336</v>
      </c>
      <c r="B318" s="20" t="s">
        <v>47</v>
      </c>
      <c r="C318" s="20"/>
      <c r="D318" s="20"/>
      <c r="E318" s="5" t="s">
        <v>570</v>
      </c>
      <c r="F318" s="5" t="s">
        <v>571</v>
      </c>
      <c r="G318" s="5" t="s">
        <v>572</v>
      </c>
    </row>
    <row r="319" spans="1:7" ht="15" customHeight="1" x14ac:dyDescent="0.15">
      <c r="A319" s="5">
        <v>1</v>
      </c>
      <c r="B319" s="20">
        <v>2</v>
      </c>
      <c r="C319" s="20"/>
      <c r="D319" s="20"/>
      <c r="E319" s="5">
        <v>3</v>
      </c>
      <c r="F319" s="5">
        <v>4</v>
      </c>
      <c r="G319" s="5">
        <v>5</v>
      </c>
    </row>
    <row r="320" spans="1:7" ht="20.100000000000001" customHeight="1" x14ac:dyDescent="0.15">
      <c r="A320" s="5" t="s">
        <v>341</v>
      </c>
      <c r="B320" s="25" t="s">
        <v>625</v>
      </c>
      <c r="C320" s="25"/>
      <c r="D320" s="25"/>
      <c r="E320" s="8">
        <v>800</v>
      </c>
      <c r="F320" s="8">
        <v>176</v>
      </c>
      <c r="G320" s="8">
        <v>140800</v>
      </c>
    </row>
    <row r="321" spans="1:7" ht="20.100000000000001" customHeight="1" x14ac:dyDescent="0.15">
      <c r="A321" s="5" t="s">
        <v>62</v>
      </c>
      <c r="B321" s="25" t="s">
        <v>626</v>
      </c>
      <c r="C321" s="25"/>
      <c r="D321" s="25"/>
      <c r="E321" s="8">
        <v>800</v>
      </c>
      <c r="F321" s="8">
        <v>360</v>
      </c>
      <c r="G321" s="8">
        <v>288000</v>
      </c>
    </row>
    <row r="322" spans="1:7" ht="20.100000000000001" customHeight="1" x14ac:dyDescent="0.15">
      <c r="A322" s="5" t="s">
        <v>440</v>
      </c>
      <c r="B322" s="25" t="s">
        <v>626</v>
      </c>
      <c r="C322" s="25"/>
      <c r="D322" s="25"/>
      <c r="E322" s="8">
        <v>800</v>
      </c>
      <c r="F322" s="8">
        <v>1584</v>
      </c>
      <c r="G322" s="8">
        <v>1267200</v>
      </c>
    </row>
    <row r="323" spans="1:7" ht="20.100000000000001" customHeight="1" x14ac:dyDescent="0.15">
      <c r="A323" s="5" t="s">
        <v>64</v>
      </c>
      <c r="B323" s="25" t="s">
        <v>626</v>
      </c>
      <c r="C323" s="25"/>
      <c r="D323" s="25"/>
      <c r="E323" s="8">
        <v>800</v>
      </c>
      <c r="F323" s="8">
        <v>910</v>
      </c>
      <c r="G323" s="8">
        <v>728000</v>
      </c>
    </row>
    <row r="324" spans="1:7" ht="20.100000000000001" customHeight="1" x14ac:dyDescent="0.15">
      <c r="A324" s="5" t="s">
        <v>66</v>
      </c>
      <c r="B324" s="25" t="s">
        <v>626</v>
      </c>
      <c r="C324" s="25"/>
      <c r="D324" s="25"/>
      <c r="E324" s="8">
        <v>800</v>
      </c>
      <c r="F324" s="8">
        <v>228</v>
      </c>
      <c r="G324" s="8">
        <v>182400</v>
      </c>
    </row>
    <row r="325" spans="1:7" ht="20.100000000000001" customHeight="1" x14ac:dyDescent="0.15">
      <c r="A325" s="5" t="s">
        <v>441</v>
      </c>
      <c r="B325" s="25" t="s">
        <v>626</v>
      </c>
      <c r="C325" s="25"/>
      <c r="D325" s="25"/>
      <c r="E325" s="8">
        <v>800</v>
      </c>
      <c r="F325" s="8">
        <v>1330</v>
      </c>
      <c r="G325" s="8">
        <v>1064000</v>
      </c>
    </row>
    <row r="326" spans="1:7" ht="20.100000000000001" customHeight="1" x14ac:dyDescent="0.15">
      <c r="A326" s="5" t="s">
        <v>442</v>
      </c>
      <c r="B326" s="25" t="s">
        <v>626</v>
      </c>
      <c r="C326" s="25"/>
      <c r="D326" s="25"/>
      <c r="E326" s="8">
        <v>800</v>
      </c>
      <c r="F326" s="8">
        <v>24</v>
      </c>
      <c r="G326" s="8">
        <v>19200</v>
      </c>
    </row>
    <row r="327" spans="1:7" ht="20.100000000000001" customHeight="1" x14ac:dyDescent="0.15">
      <c r="A327" s="5" t="s">
        <v>443</v>
      </c>
      <c r="B327" s="25" t="s">
        <v>626</v>
      </c>
      <c r="C327" s="25"/>
      <c r="D327" s="25"/>
      <c r="E327" s="8">
        <v>800</v>
      </c>
      <c r="F327" s="8">
        <v>174</v>
      </c>
      <c r="G327" s="8">
        <v>139200</v>
      </c>
    </row>
    <row r="328" spans="1:7" ht="20.100000000000001" customHeight="1" x14ac:dyDescent="0.15">
      <c r="A328" s="5" t="s">
        <v>444</v>
      </c>
      <c r="B328" s="25" t="s">
        <v>626</v>
      </c>
      <c r="C328" s="25"/>
      <c r="D328" s="25"/>
      <c r="E328" s="8">
        <v>800</v>
      </c>
      <c r="F328" s="8">
        <v>152</v>
      </c>
      <c r="G328" s="8">
        <v>121600</v>
      </c>
    </row>
    <row r="329" spans="1:7" ht="20.100000000000001" customHeight="1" x14ac:dyDescent="0.15">
      <c r="A329" s="5" t="s">
        <v>445</v>
      </c>
      <c r="B329" s="25" t="s">
        <v>627</v>
      </c>
      <c r="C329" s="25"/>
      <c r="D329" s="25"/>
      <c r="E329" s="8">
        <v>5500</v>
      </c>
      <c r="F329" s="8">
        <v>154</v>
      </c>
      <c r="G329" s="8">
        <v>847000</v>
      </c>
    </row>
    <row r="330" spans="1:7" ht="20.100000000000001" customHeight="1" x14ac:dyDescent="0.15">
      <c r="A330" s="5" t="s">
        <v>451</v>
      </c>
      <c r="B330" s="25" t="s">
        <v>627</v>
      </c>
      <c r="C330" s="25"/>
      <c r="D330" s="25"/>
      <c r="E330" s="8">
        <v>5000</v>
      </c>
      <c r="F330" s="8">
        <v>64</v>
      </c>
      <c r="G330" s="8">
        <v>320000</v>
      </c>
    </row>
    <row r="331" spans="1:7" ht="20.100000000000001" customHeight="1" x14ac:dyDescent="0.15">
      <c r="A331" s="5" t="s">
        <v>452</v>
      </c>
      <c r="B331" s="25" t="s">
        <v>627</v>
      </c>
      <c r="C331" s="25"/>
      <c r="D331" s="25"/>
      <c r="E331" s="8">
        <v>3500</v>
      </c>
      <c r="F331" s="8">
        <v>300</v>
      </c>
      <c r="G331" s="8">
        <v>1050000</v>
      </c>
    </row>
    <row r="332" spans="1:7" ht="20.100000000000001" customHeight="1" x14ac:dyDescent="0.15">
      <c r="A332" s="5" t="s">
        <v>453</v>
      </c>
      <c r="B332" s="25" t="s">
        <v>627</v>
      </c>
      <c r="C332" s="25"/>
      <c r="D332" s="25"/>
      <c r="E332" s="8">
        <v>4868.7667000000001</v>
      </c>
      <c r="F332" s="8">
        <v>30</v>
      </c>
      <c r="G332" s="8">
        <v>146063</v>
      </c>
    </row>
    <row r="333" spans="1:7" ht="20.100000000000001" customHeight="1" x14ac:dyDescent="0.15">
      <c r="A333" s="5" t="s">
        <v>454</v>
      </c>
      <c r="B333" s="25" t="s">
        <v>627</v>
      </c>
      <c r="C333" s="25"/>
      <c r="D333" s="25"/>
      <c r="E333" s="8">
        <v>4800</v>
      </c>
      <c r="F333" s="8">
        <v>90</v>
      </c>
      <c r="G333" s="8">
        <v>432000</v>
      </c>
    </row>
    <row r="334" spans="1:7" ht="20.100000000000001" customHeight="1" x14ac:dyDescent="0.15">
      <c r="A334" s="5" t="s">
        <v>456</v>
      </c>
      <c r="B334" s="25" t="s">
        <v>627</v>
      </c>
      <c r="C334" s="25"/>
      <c r="D334" s="25"/>
      <c r="E334" s="8">
        <v>6000</v>
      </c>
      <c r="F334" s="8">
        <v>30</v>
      </c>
      <c r="G334" s="8">
        <v>180000</v>
      </c>
    </row>
    <row r="335" spans="1:7" ht="20.100000000000001" customHeight="1" x14ac:dyDescent="0.15">
      <c r="A335" s="5" t="s">
        <v>457</v>
      </c>
      <c r="B335" s="25" t="s">
        <v>627</v>
      </c>
      <c r="C335" s="25"/>
      <c r="D335" s="25"/>
      <c r="E335" s="8">
        <v>3100</v>
      </c>
      <c r="F335" s="8">
        <v>182</v>
      </c>
      <c r="G335" s="8">
        <v>564200</v>
      </c>
    </row>
    <row r="336" spans="1:7" ht="20.100000000000001" customHeight="1" x14ac:dyDescent="0.15">
      <c r="A336" s="5" t="s">
        <v>459</v>
      </c>
      <c r="B336" s="25" t="s">
        <v>627</v>
      </c>
      <c r="C336" s="25"/>
      <c r="D336" s="25"/>
      <c r="E336" s="8">
        <v>4500</v>
      </c>
      <c r="F336" s="8">
        <v>44</v>
      </c>
      <c r="G336" s="8">
        <v>198000</v>
      </c>
    </row>
    <row r="337" spans="1:7" ht="20.100000000000001" customHeight="1" x14ac:dyDescent="0.15">
      <c r="A337" s="5" t="s">
        <v>461</v>
      </c>
      <c r="B337" s="25" t="s">
        <v>627</v>
      </c>
      <c r="C337" s="25"/>
      <c r="D337" s="25"/>
      <c r="E337" s="8">
        <v>160</v>
      </c>
      <c r="F337" s="8">
        <v>26</v>
      </c>
      <c r="G337" s="8">
        <v>4160</v>
      </c>
    </row>
    <row r="338" spans="1:7" ht="20.100000000000001" customHeight="1" x14ac:dyDescent="0.15">
      <c r="A338" s="5" t="s">
        <v>462</v>
      </c>
      <c r="B338" s="25" t="s">
        <v>627</v>
      </c>
      <c r="C338" s="25"/>
      <c r="D338" s="25"/>
      <c r="E338" s="8">
        <v>3000</v>
      </c>
      <c r="F338" s="8">
        <v>96</v>
      </c>
      <c r="G338" s="8">
        <v>288000</v>
      </c>
    </row>
    <row r="339" spans="1:7" ht="20.100000000000001" customHeight="1" x14ac:dyDescent="0.15">
      <c r="A339" s="5" t="s">
        <v>463</v>
      </c>
      <c r="B339" s="25" t="s">
        <v>627</v>
      </c>
      <c r="C339" s="25"/>
      <c r="D339" s="25"/>
      <c r="E339" s="8">
        <v>2000</v>
      </c>
      <c r="F339" s="8">
        <v>40</v>
      </c>
      <c r="G339" s="8">
        <v>80000</v>
      </c>
    </row>
    <row r="340" spans="1:7" ht="20.100000000000001" customHeight="1" x14ac:dyDescent="0.15">
      <c r="A340" s="5" t="s">
        <v>464</v>
      </c>
      <c r="B340" s="25" t="s">
        <v>627</v>
      </c>
      <c r="C340" s="25"/>
      <c r="D340" s="25"/>
      <c r="E340" s="8">
        <v>260</v>
      </c>
      <c r="F340" s="8">
        <v>8</v>
      </c>
      <c r="G340" s="8">
        <v>2080</v>
      </c>
    </row>
    <row r="341" spans="1:7" ht="20.100000000000001" customHeight="1" x14ac:dyDescent="0.15">
      <c r="A341" s="5" t="s">
        <v>465</v>
      </c>
      <c r="B341" s="25" t="s">
        <v>627</v>
      </c>
      <c r="C341" s="25"/>
      <c r="D341" s="25"/>
      <c r="E341" s="8">
        <v>1000</v>
      </c>
      <c r="F341" s="8">
        <v>80</v>
      </c>
      <c r="G341" s="8">
        <v>80000</v>
      </c>
    </row>
    <row r="342" spans="1:7" ht="20.100000000000001" customHeight="1" x14ac:dyDescent="0.15">
      <c r="A342" s="5" t="s">
        <v>467</v>
      </c>
      <c r="B342" s="25" t="s">
        <v>627</v>
      </c>
      <c r="C342" s="25"/>
      <c r="D342" s="25"/>
      <c r="E342" s="8">
        <v>5200</v>
      </c>
      <c r="F342" s="8">
        <v>16</v>
      </c>
      <c r="G342" s="8">
        <v>83200</v>
      </c>
    </row>
    <row r="343" spans="1:7" ht="20.100000000000001" customHeight="1" x14ac:dyDescent="0.15">
      <c r="A343" s="5" t="s">
        <v>468</v>
      </c>
      <c r="B343" s="25" t="s">
        <v>627</v>
      </c>
      <c r="C343" s="25"/>
      <c r="D343" s="25"/>
      <c r="E343" s="8">
        <v>1163</v>
      </c>
      <c r="F343" s="8">
        <v>2</v>
      </c>
      <c r="G343" s="8">
        <v>2326</v>
      </c>
    </row>
    <row r="344" spans="1:7" ht="20.100000000000001" customHeight="1" x14ac:dyDescent="0.15">
      <c r="A344" s="5" t="s">
        <v>469</v>
      </c>
      <c r="B344" s="25" t="s">
        <v>627</v>
      </c>
      <c r="C344" s="25"/>
      <c r="D344" s="25"/>
      <c r="E344" s="8">
        <v>12500</v>
      </c>
      <c r="F344" s="8">
        <v>2</v>
      </c>
      <c r="G344" s="8">
        <v>25000</v>
      </c>
    </row>
    <row r="345" spans="1:7" ht="20.100000000000001" customHeight="1" x14ac:dyDescent="0.15">
      <c r="A345" s="5" t="s">
        <v>470</v>
      </c>
      <c r="B345" s="25" t="s">
        <v>627</v>
      </c>
      <c r="C345" s="25"/>
      <c r="D345" s="25"/>
      <c r="E345" s="8">
        <v>8500</v>
      </c>
      <c r="F345" s="8">
        <v>2</v>
      </c>
      <c r="G345" s="8">
        <v>17000</v>
      </c>
    </row>
    <row r="346" spans="1:7" ht="20.100000000000001" customHeight="1" x14ac:dyDescent="0.15">
      <c r="A346" s="5" t="s">
        <v>472</v>
      </c>
      <c r="B346" s="25" t="s">
        <v>627</v>
      </c>
      <c r="C346" s="25"/>
      <c r="D346" s="25"/>
      <c r="E346" s="8">
        <v>7600</v>
      </c>
      <c r="F346" s="8">
        <v>28</v>
      </c>
      <c r="G346" s="8">
        <v>212800</v>
      </c>
    </row>
    <row r="347" spans="1:7" ht="20.100000000000001" customHeight="1" x14ac:dyDescent="0.15">
      <c r="A347" s="5" t="s">
        <v>474</v>
      </c>
      <c r="B347" s="25" t="s">
        <v>627</v>
      </c>
      <c r="C347" s="25"/>
      <c r="D347" s="25"/>
      <c r="E347" s="8">
        <v>2276.1428999999998</v>
      </c>
      <c r="F347" s="8">
        <v>28</v>
      </c>
      <c r="G347" s="8">
        <v>63732</v>
      </c>
    </row>
    <row r="348" spans="1:7" ht="20.100000000000001" customHeight="1" x14ac:dyDescent="0.15">
      <c r="A348" s="5" t="s">
        <v>475</v>
      </c>
      <c r="B348" s="25" t="s">
        <v>627</v>
      </c>
      <c r="C348" s="25"/>
      <c r="D348" s="25"/>
      <c r="E348" s="8">
        <v>70</v>
      </c>
      <c r="F348" s="8">
        <v>28</v>
      </c>
      <c r="G348" s="8">
        <v>1960</v>
      </c>
    </row>
    <row r="349" spans="1:7" ht="20.100000000000001" customHeight="1" x14ac:dyDescent="0.15">
      <c r="A349" s="5" t="s">
        <v>476</v>
      </c>
      <c r="B349" s="25" t="s">
        <v>627</v>
      </c>
      <c r="C349" s="25"/>
      <c r="D349" s="25"/>
      <c r="E349" s="8">
        <v>3400</v>
      </c>
      <c r="F349" s="8">
        <v>30</v>
      </c>
      <c r="G349" s="8">
        <v>102000</v>
      </c>
    </row>
    <row r="350" spans="1:7" ht="20.100000000000001" customHeight="1" x14ac:dyDescent="0.15">
      <c r="A350" s="5" t="s">
        <v>478</v>
      </c>
      <c r="B350" s="25" t="s">
        <v>627</v>
      </c>
      <c r="C350" s="25"/>
      <c r="D350" s="25"/>
      <c r="E350" s="8">
        <v>1500</v>
      </c>
      <c r="F350" s="8">
        <v>30</v>
      </c>
      <c r="G350" s="8">
        <v>45000</v>
      </c>
    </row>
    <row r="351" spans="1:7" ht="20.100000000000001" customHeight="1" x14ac:dyDescent="0.15">
      <c r="A351" s="5" t="s">
        <v>480</v>
      </c>
      <c r="B351" s="25" t="s">
        <v>627</v>
      </c>
      <c r="C351" s="25"/>
      <c r="D351" s="25"/>
      <c r="E351" s="8">
        <v>3200</v>
      </c>
      <c r="F351" s="8">
        <v>16</v>
      </c>
      <c r="G351" s="8">
        <v>51200</v>
      </c>
    </row>
    <row r="352" spans="1:7" ht="20.100000000000001" customHeight="1" x14ac:dyDescent="0.15">
      <c r="A352" s="5" t="s">
        <v>482</v>
      </c>
      <c r="B352" s="25" t="s">
        <v>627</v>
      </c>
      <c r="C352" s="25"/>
      <c r="D352" s="25"/>
      <c r="E352" s="8">
        <v>100</v>
      </c>
      <c r="F352" s="8">
        <v>16</v>
      </c>
      <c r="G352" s="8">
        <v>1600</v>
      </c>
    </row>
    <row r="353" spans="1:7" ht="20.100000000000001" customHeight="1" x14ac:dyDescent="0.15">
      <c r="A353" s="5" t="s">
        <v>483</v>
      </c>
      <c r="B353" s="25" t="s">
        <v>627</v>
      </c>
      <c r="C353" s="25"/>
      <c r="D353" s="25"/>
      <c r="E353" s="8">
        <v>7500</v>
      </c>
      <c r="F353" s="8">
        <v>2</v>
      </c>
      <c r="G353" s="8">
        <v>15000</v>
      </c>
    </row>
    <row r="354" spans="1:7" ht="20.100000000000001" customHeight="1" x14ac:dyDescent="0.15">
      <c r="A354" s="5" t="s">
        <v>485</v>
      </c>
      <c r="B354" s="25" t="s">
        <v>627</v>
      </c>
      <c r="C354" s="25"/>
      <c r="D354" s="25"/>
      <c r="E354" s="8">
        <v>500</v>
      </c>
      <c r="F354" s="8">
        <v>2</v>
      </c>
      <c r="G354" s="8">
        <v>1000</v>
      </c>
    </row>
    <row r="355" spans="1:7" ht="20.100000000000001" customHeight="1" x14ac:dyDescent="0.15">
      <c r="A355" s="5" t="s">
        <v>486</v>
      </c>
      <c r="B355" s="25" t="s">
        <v>627</v>
      </c>
      <c r="C355" s="25"/>
      <c r="D355" s="25"/>
      <c r="E355" s="8">
        <v>120</v>
      </c>
      <c r="F355" s="8">
        <v>20</v>
      </c>
      <c r="G355" s="8">
        <v>2400</v>
      </c>
    </row>
    <row r="356" spans="1:7" ht="20.100000000000001" customHeight="1" x14ac:dyDescent="0.15">
      <c r="A356" s="5" t="s">
        <v>487</v>
      </c>
      <c r="B356" s="25" t="s">
        <v>627</v>
      </c>
      <c r="C356" s="25"/>
      <c r="D356" s="25"/>
      <c r="E356" s="8">
        <v>2000</v>
      </c>
      <c r="F356" s="8">
        <v>28</v>
      </c>
      <c r="G356" s="8">
        <v>56000</v>
      </c>
    </row>
    <row r="357" spans="1:7" ht="20.100000000000001" customHeight="1" x14ac:dyDescent="0.15">
      <c r="A357" s="5" t="s">
        <v>488</v>
      </c>
      <c r="B357" s="25" t="s">
        <v>627</v>
      </c>
      <c r="C357" s="25"/>
      <c r="D357" s="25"/>
      <c r="E357" s="8">
        <v>600</v>
      </c>
      <c r="F357" s="8">
        <v>16</v>
      </c>
      <c r="G357" s="8">
        <v>9600</v>
      </c>
    </row>
    <row r="358" spans="1:7" ht="20.100000000000001" customHeight="1" x14ac:dyDescent="0.15">
      <c r="A358" s="5" t="s">
        <v>489</v>
      </c>
      <c r="B358" s="25" t="s">
        <v>627</v>
      </c>
      <c r="C358" s="25"/>
      <c r="D358" s="25"/>
      <c r="E358" s="8">
        <v>2447.2084</v>
      </c>
      <c r="F358" s="8">
        <v>48</v>
      </c>
      <c r="G358" s="8">
        <v>117466</v>
      </c>
    </row>
    <row r="359" spans="1:7" ht="20.100000000000001" customHeight="1" x14ac:dyDescent="0.15">
      <c r="A359" s="5" t="s">
        <v>491</v>
      </c>
      <c r="B359" s="25" t="s">
        <v>627</v>
      </c>
      <c r="C359" s="25"/>
      <c r="D359" s="25"/>
      <c r="E359" s="8">
        <v>750</v>
      </c>
      <c r="F359" s="8">
        <v>16</v>
      </c>
      <c r="G359" s="8">
        <v>12000</v>
      </c>
    </row>
    <row r="360" spans="1:7" ht="20.100000000000001" customHeight="1" x14ac:dyDescent="0.15">
      <c r="A360" s="5" t="s">
        <v>493</v>
      </c>
      <c r="B360" s="25" t="s">
        <v>627</v>
      </c>
      <c r="C360" s="25"/>
      <c r="D360" s="25"/>
      <c r="E360" s="8">
        <v>2490</v>
      </c>
      <c r="F360" s="8">
        <v>8</v>
      </c>
      <c r="G360" s="8">
        <v>19920</v>
      </c>
    </row>
    <row r="361" spans="1:7" ht="20.100000000000001" customHeight="1" x14ac:dyDescent="0.15">
      <c r="A361" s="5" t="s">
        <v>495</v>
      </c>
      <c r="B361" s="25" t="s">
        <v>627</v>
      </c>
      <c r="C361" s="25"/>
      <c r="D361" s="25"/>
      <c r="E361" s="8">
        <v>150</v>
      </c>
      <c r="F361" s="8">
        <v>56</v>
      </c>
      <c r="G361" s="8">
        <v>8400</v>
      </c>
    </row>
    <row r="362" spans="1:7" ht="20.100000000000001" customHeight="1" x14ac:dyDescent="0.15">
      <c r="A362" s="5" t="s">
        <v>497</v>
      </c>
      <c r="B362" s="25" t="s">
        <v>627</v>
      </c>
      <c r="C362" s="25"/>
      <c r="D362" s="25"/>
      <c r="E362" s="8">
        <v>90</v>
      </c>
      <c r="F362" s="8">
        <v>34</v>
      </c>
      <c r="G362" s="8">
        <v>3060</v>
      </c>
    </row>
    <row r="363" spans="1:7" ht="20.100000000000001" customHeight="1" x14ac:dyDescent="0.15">
      <c r="A363" s="5" t="s">
        <v>499</v>
      </c>
      <c r="B363" s="25" t="s">
        <v>627</v>
      </c>
      <c r="C363" s="25"/>
      <c r="D363" s="25"/>
      <c r="E363" s="8">
        <v>60</v>
      </c>
      <c r="F363" s="8">
        <v>24</v>
      </c>
      <c r="G363" s="8">
        <v>1440</v>
      </c>
    </row>
    <row r="364" spans="1:7" ht="20.100000000000001" customHeight="1" x14ac:dyDescent="0.15">
      <c r="A364" s="5" t="s">
        <v>501</v>
      </c>
      <c r="B364" s="25" t="s">
        <v>627</v>
      </c>
      <c r="C364" s="25"/>
      <c r="D364" s="25"/>
      <c r="E364" s="8">
        <v>140</v>
      </c>
      <c r="F364" s="8">
        <v>24</v>
      </c>
      <c r="G364" s="8">
        <v>3360</v>
      </c>
    </row>
    <row r="365" spans="1:7" ht="20.100000000000001" customHeight="1" x14ac:dyDescent="0.15">
      <c r="A365" s="5" t="s">
        <v>503</v>
      </c>
      <c r="B365" s="25" t="s">
        <v>627</v>
      </c>
      <c r="C365" s="25"/>
      <c r="D365" s="25"/>
      <c r="E365" s="8">
        <v>250</v>
      </c>
      <c r="F365" s="8">
        <v>16</v>
      </c>
      <c r="G365" s="8">
        <v>4000</v>
      </c>
    </row>
    <row r="366" spans="1:7" ht="20.100000000000001" customHeight="1" x14ac:dyDescent="0.15">
      <c r="A366" s="5" t="s">
        <v>505</v>
      </c>
      <c r="B366" s="25" t="s">
        <v>627</v>
      </c>
      <c r="C366" s="25"/>
      <c r="D366" s="25"/>
      <c r="E366" s="8">
        <v>200</v>
      </c>
      <c r="F366" s="8">
        <v>14</v>
      </c>
      <c r="G366" s="8">
        <v>2800</v>
      </c>
    </row>
    <row r="367" spans="1:7" ht="20.100000000000001" customHeight="1" x14ac:dyDescent="0.15">
      <c r="A367" s="5" t="s">
        <v>507</v>
      </c>
      <c r="B367" s="25" t="s">
        <v>627</v>
      </c>
      <c r="C367" s="25"/>
      <c r="D367" s="25"/>
      <c r="E367" s="8">
        <v>260</v>
      </c>
      <c r="F367" s="8">
        <v>18</v>
      </c>
      <c r="G367" s="8">
        <v>4680</v>
      </c>
    </row>
    <row r="368" spans="1:7" ht="39.950000000000003" customHeight="1" x14ac:dyDescent="0.15">
      <c r="A368" s="5" t="s">
        <v>509</v>
      </c>
      <c r="B368" s="25" t="s">
        <v>628</v>
      </c>
      <c r="C368" s="25"/>
      <c r="D368" s="25"/>
      <c r="E368" s="8">
        <v>600</v>
      </c>
      <c r="F368" s="8">
        <v>1047</v>
      </c>
      <c r="G368" s="8">
        <v>628200</v>
      </c>
    </row>
    <row r="369" spans="1:7" ht="39.950000000000003" customHeight="1" x14ac:dyDescent="0.15">
      <c r="A369" s="5" t="s">
        <v>515</v>
      </c>
      <c r="B369" s="25" t="s">
        <v>629</v>
      </c>
      <c r="C369" s="25"/>
      <c r="D369" s="25"/>
      <c r="E369" s="8">
        <v>600</v>
      </c>
      <c r="F369" s="8">
        <v>2062</v>
      </c>
      <c r="G369" s="8">
        <v>1237200</v>
      </c>
    </row>
    <row r="370" spans="1:7" ht="24.95" customHeight="1" x14ac:dyDescent="0.15">
      <c r="A370" s="24" t="s">
        <v>556</v>
      </c>
      <c r="B370" s="24"/>
      <c r="C370" s="24"/>
      <c r="D370" s="24"/>
      <c r="E370" s="24"/>
      <c r="F370" s="24"/>
      <c r="G370" s="10">
        <f>SUBTOTAL(9,G320:G369)</f>
        <v>10874247</v>
      </c>
    </row>
    <row r="371" spans="1:7" ht="24.95" customHeight="1" x14ac:dyDescent="0.15"/>
    <row r="372" spans="1:7" ht="20.100000000000001" customHeight="1" x14ac:dyDescent="0.15">
      <c r="A372" s="22" t="s">
        <v>424</v>
      </c>
      <c r="B372" s="22"/>
      <c r="C372" s="23" t="s">
        <v>259</v>
      </c>
      <c r="D372" s="23"/>
      <c r="E372" s="23"/>
      <c r="F372" s="23"/>
      <c r="G372" s="23"/>
    </row>
    <row r="373" spans="1:7" ht="20.100000000000001" customHeight="1" x14ac:dyDescent="0.15">
      <c r="A373" s="22" t="s">
        <v>425</v>
      </c>
      <c r="B373" s="22"/>
      <c r="C373" s="23" t="s">
        <v>426</v>
      </c>
      <c r="D373" s="23"/>
      <c r="E373" s="23"/>
      <c r="F373" s="23"/>
      <c r="G373" s="23"/>
    </row>
    <row r="374" spans="1:7" ht="24.95" customHeight="1" x14ac:dyDescent="0.15">
      <c r="A374" s="22" t="s">
        <v>427</v>
      </c>
      <c r="B374" s="22"/>
      <c r="C374" s="23" t="s">
        <v>399</v>
      </c>
      <c r="D374" s="23"/>
      <c r="E374" s="23"/>
      <c r="F374" s="23"/>
      <c r="G374" s="23"/>
    </row>
    <row r="375" spans="1:7" ht="15" customHeight="1" x14ac:dyDescent="0.15"/>
    <row r="376" spans="1:7" ht="24.95" customHeight="1" x14ac:dyDescent="0.15">
      <c r="A376" s="15" t="s">
        <v>630</v>
      </c>
      <c r="B376" s="15"/>
      <c r="C376" s="15"/>
      <c r="D376" s="15"/>
      <c r="E376" s="15"/>
      <c r="F376" s="15"/>
      <c r="G376" s="15"/>
    </row>
    <row r="377" spans="1:7" ht="15" customHeight="1" x14ac:dyDescent="0.15"/>
    <row r="378" spans="1:7" ht="50.1" customHeight="1" x14ac:dyDescent="0.15">
      <c r="A378" s="5" t="s">
        <v>336</v>
      </c>
      <c r="B378" s="20" t="s">
        <v>47</v>
      </c>
      <c r="C378" s="20"/>
      <c r="D378" s="20"/>
      <c r="E378" s="5" t="s">
        <v>570</v>
      </c>
      <c r="F378" s="5" t="s">
        <v>571</v>
      </c>
      <c r="G378" s="5" t="s">
        <v>572</v>
      </c>
    </row>
    <row r="379" spans="1:7" ht="15" customHeight="1" x14ac:dyDescent="0.15">
      <c r="A379" s="5">
        <v>1</v>
      </c>
      <c r="B379" s="20">
        <v>2</v>
      </c>
      <c r="C379" s="20"/>
      <c r="D379" s="20"/>
      <c r="E379" s="5">
        <v>3</v>
      </c>
      <c r="F379" s="5">
        <v>4</v>
      </c>
      <c r="G379" s="5">
        <v>5</v>
      </c>
    </row>
    <row r="380" spans="1:7" ht="20.100000000000001" customHeight="1" x14ac:dyDescent="0.15">
      <c r="A380" s="5" t="s">
        <v>511</v>
      </c>
      <c r="B380" s="25" t="s">
        <v>631</v>
      </c>
      <c r="C380" s="25"/>
      <c r="D380" s="25"/>
      <c r="E380" s="8">
        <v>150000</v>
      </c>
      <c r="F380" s="8">
        <v>1</v>
      </c>
      <c r="G380" s="8">
        <v>150000</v>
      </c>
    </row>
    <row r="381" spans="1:7" ht="39.950000000000003" customHeight="1" x14ac:dyDescent="0.15">
      <c r="A381" s="5" t="s">
        <v>517</v>
      </c>
      <c r="B381" s="25" t="s">
        <v>632</v>
      </c>
      <c r="C381" s="25"/>
      <c r="D381" s="25"/>
      <c r="E381" s="8">
        <v>400000</v>
      </c>
      <c r="F381" s="8">
        <v>1</v>
      </c>
      <c r="G381" s="8">
        <v>400000</v>
      </c>
    </row>
    <row r="382" spans="1:7" ht="24.95" customHeight="1" x14ac:dyDescent="0.15">
      <c r="A382" s="24" t="s">
        <v>556</v>
      </c>
      <c r="B382" s="24"/>
      <c r="C382" s="24"/>
      <c r="D382" s="24"/>
      <c r="E382" s="24"/>
      <c r="F382" s="24"/>
      <c r="G382" s="10">
        <f>SUBTOTAL(9,G380:G381)</f>
        <v>550000</v>
      </c>
    </row>
    <row r="383" spans="1:7" ht="24.95" customHeight="1" x14ac:dyDescent="0.15"/>
    <row r="384" spans="1:7" ht="20.100000000000001" customHeight="1" x14ac:dyDescent="0.15">
      <c r="A384" s="22" t="s">
        <v>424</v>
      </c>
      <c r="B384" s="22"/>
      <c r="C384" s="23" t="s">
        <v>259</v>
      </c>
      <c r="D384" s="23"/>
      <c r="E384" s="23"/>
      <c r="F384" s="23"/>
      <c r="G384" s="23"/>
    </row>
    <row r="385" spans="1:7" ht="20.100000000000001" customHeight="1" x14ac:dyDescent="0.15">
      <c r="A385" s="22" t="s">
        <v>425</v>
      </c>
      <c r="B385" s="22"/>
      <c r="C385" s="23" t="s">
        <v>558</v>
      </c>
      <c r="D385" s="23"/>
      <c r="E385" s="23"/>
      <c r="F385" s="23"/>
      <c r="G385" s="23"/>
    </row>
    <row r="386" spans="1:7" ht="24.95" customHeight="1" x14ac:dyDescent="0.15">
      <c r="A386" s="22" t="s">
        <v>427</v>
      </c>
      <c r="B386" s="22"/>
      <c r="C386" s="23" t="s">
        <v>399</v>
      </c>
      <c r="D386" s="23"/>
      <c r="E386" s="23"/>
      <c r="F386" s="23"/>
      <c r="G386" s="23"/>
    </row>
    <row r="387" spans="1:7" ht="15" customHeight="1" x14ac:dyDescent="0.15"/>
    <row r="388" spans="1:7" ht="24.95" customHeight="1" x14ac:dyDescent="0.15">
      <c r="A388" s="15" t="s">
        <v>633</v>
      </c>
      <c r="B388" s="15"/>
      <c r="C388" s="15"/>
      <c r="D388" s="15"/>
      <c r="E388" s="15"/>
      <c r="F388" s="15"/>
      <c r="G388" s="15"/>
    </row>
    <row r="389" spans="1:7" ht="15" customHeight="1" x14ac:dyDescent="0.15"/>
    <row r="390" spans="1:7" ht="50.1" customHeight="1" x14ac:dyDescent="0.15">
      <c r="A390" s="5" t="s">
        <v>336</v>
      </c>
      <c r="B390" s="20" t="s">
        <v>47</v>
      </c>
      <c r="C390" s="20"/>
      <c r="D390" s="20"/>
      <c r="E390" s="5" t="s">
        <v>570</v>
      </c>
      <c r="F390" s="5" t="s">
        <v>571</v>
      </c>
      <c r="G390" s="5" t="s">
        <v>572</v>
      </c>
    </row>
    <row r="391" spans="1:7" ht="15" customHeight="1" x14ac:dyDescent="0.15">
      <c r="A391" s="5">
        <v>1</v>
      </c>
      <c r="B391" s="20">
        <v>2</v>
      </c>
      <c r="C391" s="20"/>
      <c r="D391" s="20"/>
      <c r="E391" s="5">
        <v>3</v>
      </c>
      <c r="F391" s="5">
        <v>4</v>
      </c>
      <c r="G391" s="5">
        <v>5</v>
      </c>
    </row>
    <row r="392" spans="1:7" ht="20.100000000000001" customHeight="1" x14ac:dyDescent="0.15">
      <c r="A392" s="5" t="s">
        <v>513</v>
      </c>
      <c r="B392" s="25" t="s">
        <v>634</v>
      </c>
      <c r="C392" s="25"/>
      <c r="D392" s="25"/>
      <c r="E392" s="8">
        <v>2000</v>
      </c>
      <c r="F392" s="8">
        <v>1</v>
      </c>
      <c r="G392" s="8">
        <v>2000</v>
      </c>
    </row>
    <row r="393" spans="1:7" ht="24.95" customHeight="1" x14ac:dyDescent="0.15">
      <c r="A393" s="24" t="s">
        <v>556</v>
      </c>
      <c r="B393" s="24"/>
      <c r="C393" s="24"/>
      <c r="D393" s="24"/>
      <c r="E393" s="24"/>
      <c r="F393" s="24"/>
      <c r="G393" s="10">
        <f>SUBTOTAL(9,G392:G392)</f>
        <v>2000</v>
      </c>
    </row>
    <row r="394" spans="1:7" ht="24.95" customHeight="1" x14ac:dyDescent="0.15"/>
    <row r="395" spans="1:7" ht="20.100000000000001" customHeight="1" x14ac:dyDescent="0.15">
      <c r="A395" s="22" t="s">
        <v>424</v>
      </c>
      <c r="B395" s="22"/>
      <c r="C395" s="23" t="s">
        <v>158</v>
      </c>
      <c r="D395" s="23"/>
      <c r="E395" s="23"/>
      <c r="F395" s="23"/>
      <c r="G395" s="23"/>
    </row>
    <row r="396" spans="1:7" ht="20.100000000000001" customHeight="1" x14ac:dyDescent="0.15">
      <c r="A396" s="22" t="s">
        <v>425</v>
      </c>
      <c r="B396" s="22"/>
      <c r="C396" s="23" t="s">
        <v>426</v>
      </c>
      <c r="D396" s="23"/>
      <c r="E396" s="23"/>
      <c r="F396" s="23"/>
      <c r="G396" s="23"/>
    </row>
    <row r="397" spans="1:7" ht="24.95" customHeight="1" x14ac:dyDescent="0.15">
      <c r="A397" s="22" t="s">
        <v>427</v>
      </c>
      <c r="B397" s="22"/>
      <c r="C397" s="23" t="s">
        <v>402</v>
      </c>
      <c r="D397" s="23"/>
      <c r="E397" s="23"/>
      <c r="F397" s="23"/>
      <c r="G397" s="23"/>
    </row>
    <row r="398" spans="1:7" ht="15" customHeight="1" x14ac:dyDescent="0.15"/>
    <row r="399" spans="1:7" ht="24.95" customHeight="1" x14ac:dyDescent="0.15">
      <c r="A399" s="15" t="s">
        <v>624</v>
      </c>
      <c r="B399" s="15"/>
      <c r="C399" s="15"/>
      <c r="D399" s="15"/>
      <c r="E399" s="15"/>
      <c r="F399" s="15"/>
      <c r="G399" s="15"/>
    </row>
    <row r="400" spans="1:7" ht="15" customHeight="1" x14ac:dyDescent="0.15"/>
    <row r="401" spans="1:7" ht="50.1" customHeight="1" x14ac:dyDescent="0.15">
      <c r="A401" s="5" t="s">
        <v>336</v>
      </c>
      <c r="B401" s="20" t="s">
        <v>47</v>
      </c>
      <c r="C401" s="20"/>
      <c r="D401" s="20"/>
      <c r="E401" s="5" t="s">
        <v>570</v>
      </c>
      <c r="F401" s="5" t="s">
        <v>571</v>
      </c>
      <c r="G401" s="5" t="s">
        <v>572</v>
      </c>
    </row>
    <row r="402" spans="1:7" ht="15" customHeight="1" x14ac:dyDescent="0.15">
      <c r="A402" s="5">
        <v>1</v>
      </c>
      <c r="B402" s="20">
        <v>2</v>
      </c>
      <c r="C402" s="20"/>
      <c r="D402" s="20"/>
      <c r="E402" s="5">
        <v>3</v>
      </c>
      <c r="F402" s="5">
        <v>4</v>
      </c>
      <c r="G402" s="5">
        <v>5</v>
      </c>
    </row>
    <row r="403" spans="1:7" ht="20.100000000000001" customHeight="1" x14ac:dyDescent="0.15">
      <c r="A403" s="5" t="s">
        <v>341</v>
      </c>
      <c r="B403" s="25" t="s">
        <v>625</v>
      </c>
      <c r="C403" s="25"/>
      <c r="D403" s="25"/>
      <c r="E403" s="8">
        <v>1100</v>
      </c>
      <c r="F403" s="8">
        <v>4938</v>
      </c>
      <c r="G403" s="8">
        <v>5431800</v>
      </c>
    </row>
    <row r="404" spans="1:7" ht="20.100000000000001" customHeight="1" x14ac:dyDescent="0.15">
      <c r="A404" s="5" t="s">
        <v>445</v>
      </c>
      <c r="B404" s="25" t="s">
        <v>627</v>
      </c>
      <c r="C404" s="25"/>
      <c r="D404" s="25"/>
      <c r="E404" s="8">
        <v>5500</v>
      </c>
      <c r="F404" s="8">
        <v>800</v>
      </c>
      <c r="G404" s="8">
        <v>4400000</v>
      </c>
    </row>
    <row r="405" spans="1:7" ht="20.100000000000001" customHeight="1" x14ac:dyDescent="0.15">
      <c r="A405" s="5" t="s">
        <v>451</v>
      </c>
      <c r="B405" s="25" t="s">
        <v>627</v>
      </c>
      <c r="C405" s="25"/>
      <c r="D405" s="25"/>
      <c r="E405" s="8">
        <v>6269.58</v>
      </c>
      <c r="F405" s="8">
        <v>100</v>
      </c>
      <c r="G405" s="8">
        <v>626958</v>
      </c>
    </row>
    <row r="406" spans="1:7" ht="39.950000000000003" customHeight="1" x14ac:dyDescent="0.15">
      <c r="A406" s="5" t="s">
        <v>509</v>
      </c>
      <c r="B406" s="25" t="s">
        <v>628</v>
      </c>
      <c r="C406" s="25"/>
      <c r="D406" s="25"/>
      <c r="E406" s="8">
        <v>600</v>
      </c>
      <c r="F406" s="8">
        <v>3109</v>
      </c>
      <c r="G406" s="8">
        <v>1865400</v>
      </c>
    </row>
    <row r="407" spans="1:7" ht="24.95" customHeight="1" x14ac:dyDescent="0.15">
      <c r="A407" s="24" t="s">
        <v>556</v>
      </c>
      <c r="B407" s="24"/>
      <c r="C407" s="24"/>
      <c r="D407" s="24"/>
      <c r="E407" s="24"/>
      <c r="F407" s="24"/>
      <c r="G407" s="10">
        <f>SUBTOTAL(9,G403:G406)</f>
        <v>12324158</v>
      </c>
    </row>
    <row r="408" spans="1:7" ht="24.95" customHeight="1" x14ac:dyDescent="0.15"/>
    <row r="409" spans="1:7" ht="20.100000000000001" customHeight="1" x14ac:dyDescent="0.15">
      <c r="A409" s="22" t="s">
        <v>424</v>
      </c>
      <c r="B409" s="22"/>
      <c r="C409" s="23" t="s">
        <v>259</v>
      </c>
      <c r="D409" s="23"/>
      <c r="E409" s="23"/>
      <c r="F409" s="23"/>
      <c r="G409" s="23"/>
    </row>
    <row r="410" spans="1:7" ht="20.100000000000001" customHeight="1" x14ac:dyDescent="0.15">
      <c r="A410" s="22" t="s">
        <v>425</v>
      </c>
      <c r="B410" s="22"/>
      <c r="C410" s="23" t="s">
        <v>426</v>
      </c>
      <c r="D410" s="23"/>
      <c r="E410" s="23"/>
      <c r="F410" s="23"/>
      <c r="G410" s="23"/>
    </row>
    <row r="411" spans="1:7" ht="24.95" customHeight="1" x14ac:dyDescent="0.15">
      <c r="A411" s="22" t="s">
        <v>427</v>
      </c>
      <c r="B411" s="22"/>
      <c r="C411" s="23" t="s">
        <v>402</v>
      </c>
      <c r="D411" s="23"/>
      <c r="E411" s="23"/>
      <c r="F411" s="23"/>
      <c r="G411" s="23"/>
    </row>
    <row r="412" spans="1:7" ht="15" customHeight="1" x14ac:dyDescent="0.15"/>
    <row r="413" spans="1:7" ht="24.95" customHeight="1" x14ac:dyDescent="0.15">
      <c r="A413" s="15" t="s">
        <v>630</v>
      </c>
      <c r="B413" s="15"/>
      <c r="C413" s="15"/>
      <c r="D413" s="15"/>
      <c r="E413" s="15"/>
      <c r="F413" s="15"/>
      <c r="G413" s="15"/>
    </row>
    <row r="414" spans="1:7" ht="15" customHeight="1" x14ac:dyDescent="0.15"/>
    <row r="415" spans="1:7" ht="50.1" customHeight="1" x14ac:dyDescent="0.15">
      <c r="A415" s="5" t="s">
        <v>336</v>
      </c>
      <c r="B415" s="20" t="s">
        <v>47</v>
      </c>
      <c r="C415" s="20"/>
      <c r="D415" s="20"/>
      <c r="E415" s="5" t="s">
        <v>570</v>
      </c>
      <c r="F415" s="5" t="s">
        <v>571</v>
      </c>
      <c r="G415" s="5" t="s">
        <v>572</v>
      </c>
    </row>
    <row r="416" spans="1:7" ht="15" customHeight="1" x14ac:dyDescent="0.15">
      <c r="A416" s="5">
        <v>1</v>
      </c>
      <c r="B416" s="20">
        <v>2</v>
      </c>
      <c r="C416" s="20"/>
      <c r="D416" s="20"/>
      <c r="E416" s="5">
        <v>3</v>
      </c>
      <c r="F416" s="5">
        <v>4</v>
      </c>
      <c r="G416" s="5">
        <v>5</v>
      </c>
    </row>
    <row r="417" spans="1:7" ht="20.100000000000001" customHeight="1" x14ac:dyDescent="0.15">
      <c r="A417" s="5" t="s">
        <v>511</v>
      </c>
      <c r="B417" s="25" t="s">
        <v>631</v>
      </c>
      <c r="C417" s="25"/>
      <c r="D417" s="25"/>
      <c r="E417" s="8">
        <v>150000</v>
      </c>
      <c r="F417" s="8">
        <v>1</v>
      </c>
      <c r="G417" s="8">
        <v>150000</v>
      </c>
    </row>
    <row r="418" spans="1:7" ht="24.95" customHeight="1" x14ac:dyDescent="0.15">
      <c r="A418" s="24" t="s">
        <v>556</v>
      </c>
      <c r="B418" s="24"/>
      <c r="C418" s="24"/>
      <c r="D418" s="24"/>
      <c r="E418" s="24"/>
      <c r="F418" s="24"/>
      <c r="G418" s="10">
        <f>SUBTOTAL(9,G417:G417)</f>
        <v>150000</v>
      </c>
    </row>
    <row r="419" spans="1:7" ht="24.95" customHeight="1" x14ac:dyDescent="0.15"/>
    <row r="420" spans="1:7" ht="20.100000000000001" customHeight="1" x14ac:dyDescent="0.15">
      <c r="A420" s="22" t="s">
        <v>424</v>
      </c>
      <c r="B420" s="22"/>
      <c r="C420" s="23" t="s">
        <v>158</v>
      </c>
      <c r="D420" s="23"/>
      <c r="E420" s="23"/>
      <c r="F420" s="23"/>
      <c r="G420" s="23"/>
    </row>
    <row r="421" spans="1:7" ht="20.100000000000001" customHeight="1" x14ac:dyDescent="0.15">
      <c r="A421" s="22" t="s">
        <v>425</v>
      </c>
      <c r="B421" s="22"/>
      <c r="C421" s="23" t="s">
        <v>426</v>
      </c>
      <c r="D421" s="23"/>
      <c r="E421" s="23"/>
      <c r="F421" s="23"/>
      <c r="G421" s="23"/>
    </row>
    <row r="422" spans="1:7" ht="24.95" customHeight="1" x14ac:dyDescent="0.15">
      <c r="A422" s="22" t="s">
        <v>427</v>
      </c>
      <c r="B422" s="22"/>
      <c r="C422" s="23" t="s">
        <v>405</v>
      </c>
      <c r="D422" s="23"/>
      <c r="E422" s="23"/>
      <c r="F422" s="23"/>
      <c r="G422" s="23"/>
    </row>
    <row r="423" spans="1:7" ht="15" customHeight="1" x14ac:dyDescent="0.15"/>
    <row r="424" spans="1:7" ht="24.95" customHeight="1" x14ac:dyDescent="0.15">
      <c r="A424" s="15" t="s">
        <v>624</v>
      </c>
      <c r="B424" s="15"/>
      <c r="C424" s="15"/>
      <c r="D424" s="15"/>
      <c r="E424" s="15"/>
      <c r="F424" s="15"/>
      <c r="G424" s="15"/>
    </row>
    <row r="425" spans="1:7" ht="15" customHeight="1" x14ac:dyDescent="0.15"/>
    <row r="426" spans="1:7" ht="50.1" customHeight="1" x14ac:dyDescent="0.15">
      <c r="A426" s="5" t="s">
        <v>336</v>
      </c>
      <c r="B426" s="20" t="s">
        <v>47</v>
      </c>
      <c r="C426" s="20"/>
      <c r="D426" s="20"/>
      <c r="E426" s="5" t="s">
        <v>570</v>
      </c>
      <c r="F426" s="5" t="s">
        <v>571</v>
      </c>
      <c r="G426" s="5" t="s">
        <v>572</v>
      </c>
    </row>
    <row r="427" spans="1:7" ht="15" customHeight="1" x14ac:dyDescent="0.15">
      <c r="A427" s="5">
        <v>1</v>
      </c>
      <c r="B427" s="20">
        <v>2</v>
      </c>
      <c r="C427" s="20"/>
      <c r="D427" s="20"/>
      <c r="E427" s="5">
        <v>3</v>
      </c>
      <c r="F427" s="5">
        <v>4</v>
      </c>
      <c r="G427" s="5">
        <v>5</v>
      </c>
    </row>
    <row r="428" spans="1:7" ht="20.100000000000001" customHeight="1" x14ac:dyDescent="0.15">
      <c r="A428" s="5" t="s">
        <v>341</v>
      </c>
      <c r="B428" s="25" t="s">
        <v>625</v>
      </c>
      <c r="C428" s="25"/>
      <c r="D428" s="25"/>
      <c r="E428" s="8">
        <v>1100</v>
      </c>
      <c r="F428" s="8">
        <v>4938</v>
      </c>
      <c r="G428" s="8">
        <v>5431800</v>
      </c>
    </row>
    <row r="429" spans="1:7" ht="20.100000000000001" customHeight="1" x14ac:dyDescent="0.15">
      <c r="A429" s="5" t="s">
        <v>445</v>
      </c>
      <c r="B429" s="25" t="s">
        <v>627</v>
      </c>
      <c r="C429" s="25"/>
      <c r="D429" s="25"/>
      <c r="E429" s="8">
        <v>5500</v>
      </c>
      <c r="F429" s="8">
        <v>800</v>
      </c>
      <c r="G429" s="8">
        <v>4400000</v>
      </c>
    </row>
    <row r="430" spans="1:7" ht="20.100000000000001" customHeight="1" x14ac:dyDescent="0.15">
      <c r="A430" s="5" t="s">
        <v>451</v>
      </c>
      <c r="B430" s="25" t="s">
        <v>627</v>
      </c>
      <c r="C430" s="25"/>
      <c r="D430" s="25"/>
      <c r="E430" s="8">
        <v>6269.58</v>
      </c>
      <c r="F430" s="8">
        <v>100</v>
      </c>
      <c r="G430" s="8">
        <v>626958</v>
      </c>
    </row>
    <row r="431" spans="1:7" ht="39.950000000000003" customHeight="1" x14ac:dyDescent="0.15">
      <c r="A431" s="5" t="s">
        <v>509</v>
      </c>
      <c r="B431" s="25" t="s">
        <v>628</v>
      </c>
      <c r="C431" s="25"/>
      <c r="D431" s="25"/>
      <c r="E431" s="8">
        <v>600</v>
      </c>
      <c r="F431" s="8">
        <v>3109</v>
      </c>
      <c r="G431" s="8">
        <v>1865400</v>
      </c>
    </row>
    <row r="432" spans="1:7" ht="24.95" customHeight="1" x14ac:dyDescent="0.15">
      <c r="A432" s="24" t="s">
        <v>556</v>
      </c>
      <c r="B432" s="24"/>
      <c r="C432" s="24"/>
      <c r="D432" s="24"/>
      <c r="E432" s="24"/>
      <c r="F432" s="24"/>
      <c r="G432" s="10">
        <f>SUBTOTAL(9,G428:G431)</f>
        <v>12324158</v>
      </c>
    </row>
    <row r="433" spans="1:7" ht="24.95" customHeight="1" x14ac:dyDescent="0.15"/>
    <row r="434" spans="1:7" ht="20.100000000000001" customHeight="1" x14ac:dyDescent="0.15">
      <c r="A434" s="22" t="s">
        <v>424</v>
      </c>
      <c r="B434" s="22"/>
      <c r="C434" s="23" t="s">
        <v>259</v>
      </c>
      <c r="D434" s="23"/>
      <c r="E434" s="23"/>
      <c r="F434" s="23"/>
      <c r="G434" s="23"/>
    </row>
    <row r="435" spans="1:7" ht="20.100000000000001" customHeight="1" x14ac:dyDescent="0.15">
      <c r="A435" s="22" t="s">
        <v>425</v>
      </c>
      <c r="B435" s="22"/>
      <c r="C435" s="23" t="s">
        <v>426</v>
      </c>
      <c r="D435" s="23"/>
      <c r="E435" s="23"/>
      <c r="F435" s="23"/>
      <c r="G435" s="23"/>
    </row>
    <row r="436" spans="1:7" ht="24.95" customHeight="1" x14ac:dyDescent="0.15">
      <c r="A436" s="22" t="s">
        <v>427</v>
      </c>
      <c r="B436" s="22"/>
      <c r="C436" s="23" t="s">
        <v>405</v>
      </c>
      <c r="D436" s="23"/>
      <c r="E436" s="23"/>
      <c r="F436" s="23"/>
      <c r="G436" s="23"/>
    </row>
    <row r="437" spans="1:7" ht="15" customHeight="1" x14ac:dyDescent="0.15"/>
    <row r="438" spans="1:7" ht="24.95" customHeight="1" x14ac:dyDescent="0.15">
      <c r="A438" s="15" t="s">
        <v>630</v>
      </c>
      <c r="B438" s="15"/>
      <c r="C438" s="15"/>
      <c r="D438" s="15"/>
      <c r="E438" s="15"/>
      <c r="F438" s="15"/>
      <c r="G438" s="15"/>
    </row>
    <row r="439" spans="1:7" ht="15" customHeight="1" x14ac:dyDescent="0.15"/>
    <row r="440" spans="1:7" ht="50.1" customHeight="1" x14ac:dyDescent="0.15">
      <c r="A440" s="5" t="s">
        <v>336</v>
      </c>
      <c r="B440" s="20" t="s">
        <v>47</v>
      </c>
      <c r="C440" s="20"/>
      <c r="D440" s="20"/>
      <c r="E440" s="5" t="s">
        <v>570</v>
      </c>
      <c r="F440" s="5" t="s">
        <v>571</v>
      </c>
      <c r="G440" s="5" t="s">
        <v>572</v>
      </c>
    </row>
    <row r="441" spans="1:7" ht="15" customHeight="1" x14ac:dyDescent="0.15">
      <c r="A441" s="5">
        <v>1</v>
      </c>
      <c r="B441" s="20">
        <v>2</v>
      </c>
      <c r="C441" s="20"/>
      <c r="D441" s="20"/>
      <c r="E441" s="5">
        <v>3</v>
      </c>
      <c r="F441" s="5">
        <v>4</v>
      </c>
      <c r="G441" s="5">
        <v>5</v>
      </c>
    </row>
    <row r="442" spans="1:7" ht="20.100000000000001" customHeight="1" x14ac:dyDescent="0.15">
      <c r="A442" s="5" t="s">
        <v>511</v>
      </c>
      <c r="B442" s="25" t="s">
        <v>631</v>
      </c>
      <c r="C442" s="25"/>
      <c r="D442" s="25"/>
      <c r="E442" s="8">
        <v>150000</v>
      </c>
      <c r="F442" s="8">
        <v>1</v>
      </c>
      <c r="G442" s="8">
        <v>150000</v>
      </c>
    </row>
    <row r="443" spans="1:7" ht="24.95" customHeight="1" x14ac:dyDescent="0.15">
      <c r="A443" s="24" t="s">
        <v>556</v>
      </c>
      <c r="B443" s="24"/>
      <c r="C443" s="24"/>
      <c r="D443" s="24"/>
      <c r="E443" s="24"/>
      <c r="F443" s="24"/>
      <c r="G443" s="10">
        <f>SUBTOTAL(9,G442:G442)</f>
        <v>150000</v>
      </c>
    </row>
    <row r="444" spans="1:7" ht="0" hidden="1" customHeight="1" x14ac:dyDescent="0.15"/>
  </sheetData>
  <sheetProtection password="8713" sheet="1" objects="1" scenarios="1"/>
  <mergeCells count="443">
    <mergeCell ref="A438:G438"/>
    <mergeCell ref="B440:D440"/>
    <mergeCell ref="B441:D441"/>
    <mergeCell ref="B442:D442"/>
    <mergeCell ref="A443:F443"/>
    <mergeCell ref="A434:B434"/>
    <mergeCell ref="C434:G434"/>
    <mergeCell ref="A435:B435"/>
    <mergeCell ref="C435:G435"/>
    <mergeCell ref="A436:B436"/>
    <mergeCell ref="C436:G436"/>
    <mergeCell ref="B428:D428"/>
    <mergeCell ref="B429:D429"/>
    <mergeCell ref="B430:D430"/>
    <mergeCell ref="B431:D431"/>
    <mergeCell ref="A432:F432"/>
    <mergeCell ref="A422:B422"/>
    <mergeCell ref="C422:G422"/>
    <mergeCell ref="A424:G424"/>
    <mergeCell ref="B426:D426"/>
    <mergeCell ref="B427:D427"/>
    <mergeCell ref="B417:D417"/>
    <mergeCell ref="A418:F418"/>
    <mergeCell ref="A420:B420"/>
    <mergeCell ref="C420:G420"/>
    <mergeCell ref="A421:B421"/>
    <mergeCell ref="C421:G421"/>
    <mergeCell ref="A411:B411"/>
    <mergeCell ref="C411:G411"/>
    <mergeCell ref="A413:G413"/>
    <mergeCell ref="B415:D415"/>
    <mergeCell ref="B416:D416"/>
    <mergeCell ref="B406:D406"/>
    <mergeCell ref="A407:F407"/>
    <mergeCell ref="A409:B409"/>
    <mergeCell ref="C409:G409"/>
    <mergeCell ref="A410:B410"/>
    <mergeCell ref="C410:G410"/>
    <mergeCell ref="B401:D401"/>
    <mergeCell ref="B402:D402"/>
    <mergeCell ref="B403:D403"/>
    <mergeCell ref="B404:D404"/>
    <mergeCell ref="B405:D405"/>
    <mergeCell ref="A396:B396"/>
    <mergeCell ref="C396:G396"/>
    <mergeCell ref="A397:B397"/>
    <mergeCell ref="C397:G397"/>
    <mergeCell ref="A399:G399"/>
    <mergeCell ref="B390:D390"/>
    <mergeCell ref="B391:D391"/>
    <mergeCell ref="B392:D392"/>
    <mergeCell ref="A393:F393"/>
    <mergeCell ref="A395:B395"/>
    <mergeCell ref="C395:G395"/>
    <mergeCell ref="A385:B385"/>
    <mergeCell ref="C385:G385"/>
    <mergeCell ref="A386:B386"/>
    <mergeCell ref="C386:G386"/>
    <mergeCell ref="A388:G388"/>
    <mergeCell ref="B380:D380"/>
    <mergeCell ref="B381:D381"/>
    <mergeCell ref="A382:F382"/>
    <mergeCell ref="A384:B384"/>
    <mergeCell ref="C384:G384"/>
    <mergeCell ref="A374:B374"/>
    <mergeCell ref="C374:G374"/>
    <mergeCell ref="A376:G376"/>
    <mergeCell ref="B378:D378"/>
    <mergeCell ref="B379:D379"/>
    <mergeCell ref="A370:F370"/>
    <mergeCell ref="A372:B372"/>
    <mergeCell ref="C372:G372"/>
    <mergeCell ref="A373:B373"/>
    <mergeCell ref="C373:G373"/>
    <mergeCell ref="B365:D365"/>
    <mergeCell ref="B366:D366"/>
    <mergeCell ref="B367:D367"/>
    <mergeCell ref="B368:D368"/>
    <mergeCell ref="B369:D369"/>
    <mergeCell ref="B360:D360"/>
    <mergeCell ref="B361:D361"/>
    <mergeCell ref="B362:D362"/>
    <mergeCell ref="B363:D363"/>
    <mergeCell ref="B364:D364"/>
    <mergeCell ref="B355:D355"/>
    <mergeCell ref="B356:D356"/>
    <mergeCell ref="B357:D357"/>
    <mergeCell ref="B358:D358"/>
    <mergeCell ref="B359:D359"/>
    <mergeCell ref="B350:D350"/>
    <mergeCell ref="B351:D351"/>
    <mergeCell ref="B352:D352"/>
    <mergeCell ref="B353:D353"/>
    <mergeCell ref="B354:D354"/>
    <mergeCell ref="B345:D345"/>
    <mergeCell ref="B346:D346"/>
    <mergeCell ref="B347:D347"/>
    <mergeCell ref="B348:D348"/>
    <mergeCell ref="B349:D349"/>
    <mergeCell ref="B340:D340"/>
    <mergeCell ref="B341:D341"/>
    <mergeCell ref="B342:D342"/>
    <mergeCell ref="B343:D343"/>
    <mergeCell ref="B344:D344"/>
    <mergeCell ref="B335:D335"/>
    <mergeCell ref="B336:D336"/>
    <mergeCell ref="B337:D337"/>
    <mergeCell ref="B338:D338"/>
    <mergeCell ref="B339:D339"/>
    <mergeCell ref="B330:D330"/>
    <mergeCell ref="B331:D331"/>
    <mergeCell ref="B332:D332"/>
    <mergeCell ref="B333:D333"/>
    <mergeCell ref="B334:D334"/>
    <mergeCell ref="B325:D325"/>
    <mergeCell ref="B326:D326"/>
    <mergeCell ref="B327:D327"/>
    <mergeCell ref="B328:D328"/>
    <mergeCell ref="B329:D329"/>
    <mergeCell ref="B320:D320"/>
    <mergeCell ref="B321:D321"/>
    <mergeCell ref="B322:D322"/>
    <mergeCell ref="B323:D323"/>
    <mergeCell ref="B324:D324"/>
    <mergeCell ref="A314:B314"/>
    <mergeCell ref="C314:G314"/>
    <mergeCell ref="A316:G316"/>
    <mergeCell ref="B318:D318"/>
    <mergeCell ref="B319:D319"/>
    <mergeCell ref="A310:F310"/>
    <mergeCell ref="A312:B312"/>
    <mergeCell ref="C312:G312"/>
    <mergeCell ref="A313:B313"/>
    <mergeCell ref="C313:G313"/>
    <mergeCell ref="B305:D305"/>
    <mergeCell ref="B306:D306"/>
    <mergeCell ref="B307:D307"/>
    <mergeCell ref="B308:D308"/>
    <mergeCell ref="B309:D309"/>
    <mergeCell ref="A300:B300"/>
    <mergeCell ref="C300:G300"/>
    <mergeCell ref="A301:B301"/>
    <mergeCell ref="C301:G301"/>
    <mergeCell ref="A303:G303"/>
    <mergeCell ref="B295:D295"/>
    <mergeCell ref="B296:D296"/>
    <mergeCell ref="A297:F297"/>
    <mergeCell ref="A299:B299"/>
    <mergeCell ref="C299:G299"/>
    <mergeCell ref="B290:D290"/>
    <mergeCell ref="B291:D291"/>
    <mergeCell ref="B292:D292"/>
    <mergeCell ref="B293:D293"/>
    <mergeCell ref="B294:D294"/>
    <mergeCell ref="A284:B284"/>
    <mergeCell ref="C284:G284"/>
    <mergeCell ref="A286:G286"/>
    <mergeCell ref="B288:D288"/>
    <mergeCell ref="B289:D289"/>
    <mergeCell ref="A280:F280"/>
    <mergeCell ref="A282:B282"/>
    <mergeCell ref="C282:G282"/>
    <mergeCell ref="A283:B283"/>
    <mergeCell ref="C283:G283"/>
    <mergeCell ref="B275:D275"/>
    <mergeCell ref="B276:D276"/>
    <mergeCell ref="B277:D277"/>
    <mergeCell ref="B278:D278"/>
    <mergeCell ref="B279:D279"/>
    <mergeCell ref="A270:B270"/>
    <mergeCell ref="C270:G270"/>
    <mergeCell ref="A271:B271"/>
    <mergeCell ref="C271:G271"/>
    <mergeCell ref="A273:G273"/>
    <mergeCell ref="B265:D265"/>
    <mergeCell ref="B266:D266"/>
    <mergeCell ref="A267:F267"/>
    <mergeCell ref="A269:B269"/>
    <mergeCell ref="C269:G269"/>
    <mergeCell ref="B260:D260"/>
    <mergeCell ref="B261:D261"/>
    <mergeCell ref="B262:D262"/>
    <mergeCell ref="B263:D263"/>
    <mergeCell ref="B264:D264"/>
    <mergeCell ref="A254:B254"/>
    <mergeCell ref="C254:G254"/>
    <mergeCell ref="A256:G256"/>
    <mergeCell ref="B258:D258"/>
    <mergeCell ref="B259:D259"/>
    <mergeCell ref="B249:D249"/>
    <mergeCell ref="A250:F250"/>
    <mergeCell ref="A252:B252"/>
    <mergeCell ref="C252:G252"/>
    <mergeCell ref="A253:B253"/>
    <mergeCell ref="C253:G253"/>
    <mergeCell ref="A243:G243"/>
    <mergeCell ref="B245:D245"/>
    <mergeCell ref="B246:D246"/>
    <mergeCell ref="B247:D247"/>
    <mergeCell ref="B248:D248"/>
    <mergeCell ref="A239:B239"/>
    <mergeCell ref="C239:G239"/>
    <mergeCell ref="A240:B240"/>
    <mergeCell ref="C240:G240"/>
    <mergeCell ref="A241:B241"/>
    <mergeCell ref="C241:G241"/>
    <mergeCell ref="B233:D233"/>
    <mergeCell ref="B234:D234"/>
    <mergeCell ref="B235:D235"/>
    <mergeCell ref="B236:D236"/>
    <mergeCell ref="A237:F237"/>
    <mergeCell ref="A227:B227"/>
    <mergeCell ref="C227:G227"/>
    <mergeCell ref="A229:G229"/>
    <mergeCell ref="B231:D231"/>
    <mergeCell ref="B232:D232"/>
    <mergeCell ref="B222:D222"/>
    <mergeCell ref="A223:F223"/>
    <mergeCell ref="A225:B225"/>
    <mergeCell ref="C225:G225"/>
    <mergeCell ref="A226:B226"/>
    <mergeCell ref="C226:G226"/>
    <mergeCell ref="A216:B216"/>
    <mergeCell ref="C216:G216"/>
    <mergeCell ref="A218:G218"/>
    <mergeCell ref="B220:D220"/>
    <mergeCell ref="B221:D221"/>
    <mergeCell ref="B211:D211"/>
    <mergeCell ref="A212:F212"/>
    <mergeCell ref="A214:B214"/>
    <mergeCell ref="C214:G214"/>
    <mergeCell ref="A215:B215"/>
    <mergeCell ref="C215:G215"/>
    <mergeCell ref="B206:D206"/>
    <mergeCell ref="B207:D207"/>
    <mergeCell ref="B208:D208"/>
    <mergeCell ref="B209:D209"/>
    <mergeCell ref="B210:D210"/>
    <mergeCell ref="B201:D201"/>
    <mergeCell ref="B202:D202"/>
    <mergeCell ref="B203:D203"/>
    <mergeCell ref="B204:D204"/>
    <mergeCell ref="B205:D205"/>
    <mergeCell ref="A196:B196"/>
    <mergeCell ref="C196:G196"/>
    <mergeCell ref="A197:B197"/>
    <mergeCell ref="C197:G197"/>
    <mergeCell ref="A199:G199"/>
    <mergeCell ref="B190:D190"/>
    <mergeCell ref="B191:D191"/>
    <mergeCell ref="B192:D192"/>
    <mergeCell ref="A193:F193"/>
    <mergeCell ref="A195:B195"/>
    <mergeCell ref="C195:G195"/>
    <mergeCell ref="A185:B185"/>
    <mergeCell ref="C185:G185"/>
    <mergeCell ref="A186:B186"/>
    <mergeCell ref="C186:G186"/>
    <mergeCell ref="A188:G188"/>
    <mergeCell ref="B179:D179"/>
    <mergeCell ref="B180:D180"/>
    <mergeCell ref="B181:D181"/>
    <mergeCell ref="A182:F182"/>
    <mergeCell ref="A184:B184"/>
    <mergeCell ref="C184:G184"/>
    <mergeCell ref="A174:B174"/>
    <mergeCell ref="C174:G174"/>
    <mergeCell ref="A175:B175"/>
    <mergeCell ref="C175:G175"/>
    <mergeCell ref="A177:G177"/>
    <mergeCell ref="B168:D168"/>
    <mergeCell ref="B169:D169"/>
    <mergeCell ref="B170:D170"/>
    <mergeCell ref="A171:F171"/>
    <mergeCell ref="A173:B173"/>
    <mergeCell ref="C173:G173"/>
    <mergeCell ref="A163:B163"/>
    <mergeCell ref="C163:G163"/>
    <mergeCell ref="A164:B164"/>
    <mergeCell ref="C164:G164"/>
    <mergeCell ref="A166:G166"/>
    <mergeCell ref="B158:E158"/>
    <mergeCell ref="B159:E159"/>
    <mergeCell ref="A160:F160"/>
    <mergeCell ref="A162:B162"/>
    <mergeCell ref="C162:G162"/>
    <mergeCell ref="A152:G152"/>
    <mergeCell ref="B154:E154"/>
    <mergeCell ref="B155:E155"/>
    <mergeCell ref="B156:E156"/>
    <mergeCell ref="B157:E157"/>
    <mergeCell ref="A148:B148"/>
    <mergeCell ref="C148:G148"/>
    <mergeCell ref="A149:B149"/>
    <mergeCell ref="C149:G149"/>
    <mergeCell ref="A150:B150"/>
    <mergeCell ref="C150:G150"/>
    <mergeCell ref="B142:E142"/>
    <mergeCell ref="B143:E143"/>
    <mergeCell ref="B144:E144"/>
    <mergeCell ref="B145:E145"/>
    <mergeCell ref="A146:F146"/>
    <mergeCell ref="A136:B136"/>
    <mergeCell ref="C136:G136"/>
    <mergeCell ref="A138:G138"/>
    <mergeCell ref="B140:E140"/>
    <mergeCell ref="B141:E141"/>
    <mergeCell ref="B131:E131"/>
    <mergeCell ref="A132:F132"/>
    <mergeCell ref="A134:B134"/>
    <mergeCell ref="C134:G134"/>
    <mergeCell ref="A135:B135"/>
    <mergeCell ref="C135:G135"/>
    <mergeCell ref="B126:E126"/>
    <mergeCell ref="B127:E127"/>
    <mergeCell ref="B128:E128"/>
    <mergeCell ref="B129:E129"/>
    <mergeCell ref="B130:E130"/>
    <mergeCell ref="A121:B121"/>
    <mergeCell ref="C121:G121"/>
    <mergeCell ref="A122:B122"/>
    <mergeCell ref="C122:G122"/>
    <mergeCell ref="A124:G124"/>
    <mergeCell ref="B115:E115"/>
    <mergeCell ref="B116:E116"/>
    <mergeCell ref="B117:E117"/>
    <mergeCell ref="A118:F118"/>
    <mergeCell ref="A120:B120"/>
    <mergeCell ref="C120:G120"/>
    <mergeCell ref="A109:G109"/>
    <mergeCell ref="B111:E111"/>
    <mergeCell ref="B112:E112"/>
    <mergeCell ref="B113:E113"/>
    <mergeCell ref="B114:E114"/>
    <mergeCell ref="A105:B105"/>
    <mergeCell ref="C105:G105"/>
    <mergeCell ref="A106:B106"/>
    <mergeCell ref="C106:G106"/>
    <mergeCell ref="A107:B107"/>
    <mergeCell ref="C107:G107"/>
    <mergeCell ref="B99:C99"/>
    <mergeCell ref="B100:C100"/>
    <mergeCell ref="B101:C101"/>
    <mergeCell ref="B102:C102"/>
    <mergeCell ref="A103:F103"/>
    <mergeCell ref="A93:B93"/>
    <mergeCell ref="C93:G93"/>
    <mergeCell ref="A95:G95"/>
    <mergeCell ref="B97:C97"/>
    <mergeCell ref="B98:C98"/>
    <mergeCell ref="B88:C88"/>
    <mergeCell ref="A89:F89"/>
    <mergeCell ref="A91:B91"/>
    <mergeCell ref="C91:G91"/>
    <mergeCell ref="A92:B92"/>
    <mergeCell ref="C92:G92"/>
    <mergeCell ref="B83:C83"/>
    <mergeCell ref="B84:C84"/>
    <mergeCell ref="B85:C85"/>
    <mergeCell ref="B86:C86"/>
    <mergeCell ref="B87:C87"/>
    <mergeCell ref="A78:B78"/>
    <mergeCell ref="C78:G78"/>
    <mergeCell ref="A79:B79"/>
    <mergeCell ref="C79:G79"/>
    <mergeCell ref="A81:G81"/>
    <mergeCell ref="B72:C72"/>
    <mergeCell ref="B73:C73"/>
    <mergeCell ref="B74:C74"/>
    <mergeCell ref="A75:F75"/>
    <mergeCell ref="A77:B77"/>
    <mergeCell ref="C77:G77"/>
    <mergeCell ref="B67:C67"/>
    <mergeCell ref="B68:C68"/>
    <mergeCell ref="B69:C69"/>
    <mergeCell ref="B70:C70"/>
    <mergeCell ref="B71:C71"/>
    <mergeCell ref="B62:C62"/>
    <mergeCell ref="B63:C63"/>
    <mergeCell ref="B64:C64"/>
    <mergeCell ref="B65:C65"/>
    <mergeCell ref="B66:C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&amp;K00-00921102.HNS.28111</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57"/>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424</v>
      </c>
      <c r="B2" s="22"/>
      <c r="C2" s="23" t="s">
        <v>290</v>
      </c>
      <c r="D2" s="23"/>
      <c r="E2" s="23"/>
      <c r="F2" s="23"/>
      <c r="G2" s="23"/>
    </row>
    <row r="3" spans="1:7" ht="20.100000000000001" customHeight="1" x14ac:dyDescent="0.15">
      <c r="A3" s="22" t="s">
        <v>425</v>
      </c>
      <c r="B3" s="22"/>
      <c r="C3" s="23" t="s">
        <v>558</v>
      </c>
      <c r="D3" s="23"/>
      <c r="E3" s="23"/>
      <c r="F3" s="23"/>
      <c r="G3" s="23"/>
    </row>
    <row r="4" spans="1:7" ht="24.95" customHeight="1" x14ac:dyDescent="0.15">
      <c r="A4" s="22" t="s">
        <v>427</v>
      </c>
      <c r="B4" s="22"/>
      <c r="C4" s="23" t="s">
        <v>399</v>
      </c>
      <c r="D4" s="23"/>
      <c r="E4" s="23"/>
      <c r="F4" s="23"/>
      <c r="G4" s="23"/>
    </row>
    <row r="5" spans="1:7" ht="15" customHeight="1" x14ac:dyDescent="0.15"/>
    <row r="6" spans="1:7" ht="24.95" customHeight="1" x14ac:dyDescent="0.15">
      <c r="A6" s="15" t="s">
        <v>635</v>
      </c>
      <c r="B6" s="15"/>
      <c r="C6" s="15"/>
      <c r="D6" s="15"/>
      <c r="E6" s="15"/>
      <c r="F6" s="15"/>
      <c r="G6" s="15"/>
    </row>
    <row r="7" spans="1:7" ht="15" customHeight="1" x14ac:dyDescent="0.15"/>
    <row r="8" spans="1:7" ht="50.1" customHeight="1" x14ac:dyDescent="0.15">
      <c r="A8" s="5" t="s">
        <v>336</v>
      </c>
      <c r="B8" s="20" t="s">
        <v>575</v>
      </c>
      <c r="C8" s="20"/>
      <c r="D8" s="5" t="s">
        <v>636</v>
      </c>
      <c r="E8" s="5" t="s">
        <v>637</v>
      </c>
      <c r="F8" s="5" t="s">
        <v>638</v>
      </c>
      <c r="G8" s="5" t="s">
        <v>639</v>
      </c>
    </row>
    <row r="9" spans="1:7" ht="15" customHeight="1" x14ac:dyDescent="0.15">
      <c r="A9" s="5">
        <v>1</v>
      </c>
      <c r="B9" s="20">
        <v>2</v>
      </c>
      <c r="C9" s="20"/>
      <c r="D9" s="5">
        <v>3</v>
      </c>
      <c r="E9" s="5">
        <v>4</v>
      </c>
      <c r="F9" s="5">
        <v>5</v>
      </c>
      <c r="G9" s="5">
        <v>6</v>
      </c>
    </row>
    <row r="10" spans="1:7" ht="60" customHeight="1" x14ac:dyDescent="0.15">
      <c r="A10" s="5" t="s">
        <v>640</v>
      </c>
      <c r="B10" s="25" t="s">
        <v>641</v>
      </c>
      <c r="C10" s="25"/>
      <c r="D10" s="5" t="s">
        <v>399</v>
      </c>
      <c r="E10" s="8">
        <v>1</v>
      </c>
      <c r="F10" s="8">
        <v>15000</v>
      </c>
      <c r="G10" s="8">
        <v>15000</v>
      </c>
    </row>
    <row r="11" spans="1:7" ht="24.95" customHeight="1" x14ac:dyDescent="0.15">
      <c r="A11" s="24" t="s">
        <v>642</v>
      </c>
      <c r="B11" s="24"/>
      <c r="C11" s="24"/>
      <c r="D11" s="24"/>
      <c r="E11" s="10">
        <f>SUBTOTAL(9,E10:E10)</f>
        <v>1</v>
      </c>
      <c r="F11" s="10" t="s">
        <v>557</v>
      </c>
      <c r="G11" s="10">
        <f>SUBTOTAL(9,G10:G10)</f>
        <v>15000</v>
      </c>
    </row>
    <row r="12" spans="1:7" ht="24.95" customHeight="1" x14ac:dyDescent="0.15">
      <c r="A12" s="24" t="s">
        <v>643</v>
      </c>
      <c r="B12" s="24"/>
      <c r="C12" s="24"/>
      <c r="D12" s="24"/>
      <c r="E12" s="24"/>
      <c r="F12" s="24"/>
      <c r="G12" s="10">
        <f>SUBTOTAL(9,G10:G11)</f>
        <v>15000</v>
      </c>
    </row>
    <row r="13" spans="1:7" ht="24.95" customHeight="1" x14ac:dyDescent="0.15"/>
    <row r="14" spans="1:7" ht="20.100000000000001" customHeight="1" x14ac:dyDescent="0.15">
      <c r="A14" s="22" t="s">
        <v>424</v>
      </c>
      <c r="B14" s="22"/>
      <c r="C14" s="23" t="s">
        <v>290</v>
      </c>
      <c r="D14" s="23"/>
      <c r="E14" s="23"/>
      <c r="F14" s="23"/>
      <c r="G14" s="23"/>
    </row>
    <row r="15" spans="1:7" ht="20.100000000000001" customHeight="1" x14ac:dyDescent="0.15">
      <c r="A15" s="22" t="s">
        <v>425</v>
      </c>
      <c r="B15" s="22"/>
      <c r="C15" s="23" t="s">
        <v>558</v>
      </c>
      <c r="D15" s="23"/>
      <c r="E15" s="23"/>
      <c r="F15" s="23"/>
      <c r="G15" s="23"/>
    </row>
    <row r="16" spans="1:7" ht="24.95" customHeight="1" x14ac:dyDescent="0.15">
      <c r="A16" s="22" t="s">
        <v>427</v>
      </c>
      <c r="B16" s="22"/>
      <c r="C16" s="23" t="s">
        <v>399</v>
      </c>
      <c r="D16" s="23"/>
      <c r="E16" s="23"/>
      <c r="F16" s="23"/>
      <c r="G16" s="23"/>
    </row>
    <row r="17" spans="1:7" ht="15" customHeight="1" x14ac:dyDescent="0.15"/>
    <row r="18" spans="1:7" ht="24.95" customHeight="1" x14ac:dyDescent="0.15">
      <c r="A18" s="15" t="s">
        <v>644</v>
      </c>
      <c r="B18" s="15"/>
      <c r="C18" s="15"/>
      <c r="D18" s="15"/>
      <c r="E18" s="15"/>
      <c r="F18" s="15"/>
      <c r="G18" s="15"/>
    </row>
    <row r="19" spans="1:7" ht="15" customHeight="1" x14ac:dyDescent="0.15"/>
    <row r="20" spans="1:7" ht="50.1" customHeight="1" x14ac:dyDescent="0.15">
      <c r="A20" s="5" t="s">
        <v>336</v>
      </c>
      <c r="B20" s="20" t="s">
        <v>575</v>
      </c>
      <c r="C20" s="20"/>
      <c r="D20" s="5" t="s">
        <v>636</v>
      </c>
      <c r="E20" s="5" t="s">
        <v>637</v>
      </c>
      <c r="F20" s="5" t="s">
        <v>638</v>
      </c>
      <c r="G20" s="5" t="s">
        <v>639</v>
      </c>
    </row>
    <row r="21" spans="1:7" ht="15" customHeight="1" x14ac:dyDescent="0.15">
      <c r="A21" s="5">
        <v>1</v>
      </c>
      <c r="B21" s="20">
        <v>2</v>
      </c>
      <c r="C21" s="20"/>
      <c r="D21" s="5">
        <v>3</v>
      </c>
      <c r="E21" s="5">
        <v>4</v>
      </c>
      <c r="F21" s="5">
        <v>5</v>
      </c>
      <c r="G21" s="5">
        <v>6</v>
      </c>
    </row>
    <row r="22" spans="1:7" ht="60" customHeight="1" x14ac:dyDescent="0.15">
      <c r="A22" s="5" t="s">
        <v>527</v>
      </c>
      <c r="B22" s="25" t="s">
        <v>645</v>
      </c>
      <c r="C22" s="25"/>
      <c r="D22" s="5" t="s">
        <v>646</v>
      </c>
      <c r="E22" s="8">
        <v>110.51815999999999</v>
      </c>
      <c r="F22" s="8">
        <v>2239.46</v>
      </c>
      <c r="G22" s="8">
        <v>247501</v>
      </c>
    </row>
    <row r="23" spans="1:7" ht="24.95" customHeight="1" x14ac:dyDescent="0.15">
      <c r="A23" s="24" t="s">
        <v>642</v>
      </c>
      <c r="B23" s="24"/>
      <c r="C23" s="24"/>
      <c r="D23" s="24"/>
      <c r="E23" s="10">
        <f>SUBTOTAL(9,E22:E22)</f>
        <v>110.51815999999999</v>
      </c>
      <c r="F23" s="10" t="s">
        <v>557</v>
      </c>
      <c r="G23" s="10">
        <f>SUBTOTAL(9,G22:G22)</f>
        <v>247501</v>
      </c>
    </row>
    <row r="24" spans="1:7" ht="24.95" customHeight="1" x14ac:dyDescent="0.15">
      <c r="A24" s="24" t="s">
        <v>643</v>
      </c>
      <c r="B24" s="24"/>
      <c r="C24" s="24"/>
      <c r="D24" s="24"/>
      <c r="E24" s="24"/>
      <c r="F24" s="24"/>
      <c r="G24" s="10">
        <f>SUBTOTAL(9,G22:G23)</f>
        <v>247501</v>
      </c>
    </row>
    <row r="25" spans="1:7" ht="24.95" customHeight="1" x14ac:dyDescent="0.15"/>
    <row r="26" spans="1:7" ht="20.100000000000001" customHeight="1" x14ac:dyDescent="0.15">
      <c r="A26" s="22" t="s">
        <v>424</v>
      </c>
      <c r="B26" s="22"/>
      <c r="C26" s="23" t="s">
        <v>290</v>
      </c>
      <c r="D26" s="23"/>
      <c r="E26" s="23"/>
      <c r="F26" s="23"/>
      <c r="G26" s="23"/>
    </row>
    <row r="27" spans="1:7" ht="20.100000000000001" customHeight="1" x14ac:dyDescent="0.15">
      <c r="A27" s="22" t="s">
        <v>425</v>
      </c>
      <c r="B27" s="22"/>
      <c r="C27" s="23" t="s">
        <v>558</v>
      </c>
      <c r="D27" s="23"/>
      <c r="E27" s="23"/>
      <c r="F27" s="23"/>
      <c r="G27" s="23"/>
    </row>
    <row r="28" spans="1:7" ht="24.95" customHeight="1" x14ac:dyDescent="0.15">
      <c r="A28" s="22" t="s">
        <v>427</v>
      </c>
      <c r="B28" s="22"/>
      <c r="C28" s="23" t="s">
        <v>399</v>
      </c>
      <c r="D28" s="23"/>
      <c r="E28" s="23"/>
      <c r="F28" s="23"/>
      <c r="G28" s="23"/>
    </row>
    <row r="29" spans="1:7" ht="15" customHeight="1" x14ac:dyDescent="0.15"/>
    <row r="30" spans="1:7" ht="24.95" customHeight="1" x14ac:dyDescent="0.15">
      <c r="A30" s="15" t="s">
        <v>647</v>
      </c>
      <c r="B30" s="15"/>
      <c r="C30" s="15"/>
      <c r="D30" s="15"/>
      <c r="E30" s="15"/>
      <c r="F30" s="15"/>
      <c r="G30" s="15"/>
    </row>
    <row r="31" spans="1:7" ht="15" customHeight="1" x14ac:dyDescent="0.15"/>
    <row r="32" spans="1:7" ht="50.1" customHeight="1" x14ac:dyDescent="0.15">
      <c r="A32" s="5" t="s">
        <v>336</v>
      </c>
      <c r="B32" s="20" t="s">
        <v>575</v>
      </c>
      <c r="C32" s="20"/>
      <c r="D32" s="5" t="s">
        <v>636</v>
      </c>
      <c r="E32" s="5" t="s">
        <v>637</v>
      </c>
      <c r="F32" s="5" t="s">
        <v>638</v>
      </c>
      <c r="G32" s="5" t="s">
        <v>639</v>
      </c>
    </row>
    <row r="33" spans="1:7" ht="15" customHeight="1" x14ac:dyDescent="0.15">
      <c r="A33" s="5">
        <v>1</v>
      </c>
      <c r="B33" s="20">
        <v>2</v>
      </c>
      <c r="C33" s="20"/>
      <c r="D33" s="5">
        <v>3</v>
      </c>
      <c r="E33" s="5">
        <v>4</v>
      </c>
      <c r="F33" s="5">
        <v>5</v>
      </c>
      <c r="G33" s="5">
        <v>6</v>
      </c>
    </row>
    <row r="34" spans="1:7" ht="39.950000000000003" customHeight="1" x14ac:dyDescent="0.15">
      <c r="A34" s="5" t="s">
        <v>648</v>
      </c>
      <c r="B34" s="25" t="s">
        <v>649</v>
      </c>
      <c r="C34" s="25"/>
      <c r="D34" s="5" t="s">
        <v>646</v>
      </c>
      <c r="E34" s="8">
        <v>1</v>
      </c>
      <c r="F34" s="8">
        <v>12000</v>
      </c>
      <c r="G34" s="8">
        <v>12000</v>
      </c>
    </row>
    <row r="35" spans="1:7" ht="24.95" customHeight="1" x14ac:dyDescent="0.15">
      <c r="A35" s="24" t="s">
        <v>642</v>
      </c>
      <c r="B35" s="24"/>
      <c r="C35" s="24"/>
      <c r="D35" s="24"/>
      <c r="E35" s="10">
        <f>SUBTOTAL(9,E34:E34)</f>
        <v>1</v>
      </c>
      <c r="F35" s="10" t="s">
        <v>557</v>
      </c>
      <c r="G35" s="10">
        <f>SUBTOTAL(9,G34:G34)</f>
        <v>12000</v>
      </c>
    </row>
    <row r="36" spans="1:7" ht="39.950000000000003" customHeight="1" x14ac:dyDescent="0.15">
      <c r="A36" s="5" t="s">
        <v>650</v>
      </c>
      <c r="B36" s="25" t="s">
        <v>651</v>
      </c>
      <c r="C36" s="25"/>
      <c r="D36" s="5" t="s">
        <v>399</v>
      </c>
      <c r="E36" s="8">
        <v>4</v>
      </c>
      <c r="F36" s="8">
        <v>25000</v>
      </c>
      <c r="G36" s="8">
        <v>100000</v>
      </c>
    </row>
    <row r="37" spans="1:7" ht="24.95" customHeight="1" x14ac:dyDescent="0.15">
      <c r="A37" s="24" t="s">
        <v>642</v>
      </c>
      <c r="B37" s="24"/>
      <c r="C37" s="24"/>
      <c r="D37" s="24"/>
      <c r="E37" s="10">
        <f>SUBTOTAL(9,E36:E36)</f>
        <v>4</v>
      </c>
      <c r="F37" s="10" t="s">
        <v>557</v>
      </c>
      <c r="G37" s="10">
        <f>SUBTOTAL(9,G36:G36)</f>
        <v>100000</v>
      </c>
    </row>
    <row r="38" spans="1:7" ht="39.950000000000003" customHeight="1" x14ac:dyDescent="0.15">
      <c r="A38" s="5" t="s">
        <v>652</v>
      </c>
      <c r="B38" s="25" t="s">
        <v>653</v>
      </c>
      <c r="C38" s="25"/>
      <c r="D38" s="5" t="s">
        <v>399</v>
      </c>
      <c r="E38" s="8">
        <v>1</v>
      </c>
      <c r="F38" s="8">
        <v>30000</v>
      </c>
      <c r="G38" s="8">
        <v>30000</v>
      </c>
    </row>
    <row r="39" spans="1:7" ht="24.95" customHeight="1" x14ac:dyDescent="0.15">
      <c r="A39" s="24" t="s">
        <v>642</v>
      </c>
      <c r="B39" s="24"/>
      <c r="C39" s="24"/>
      <c r="D39" s="24"/>
      <c r="E39" s="10">
        <f>SUBTOTAL(9,E38:E38)</f>
        <v>1</v>
      </c>
      <c r="F39" s="10" t="s">
        <v>557</v>
      </c>
      <c r="G39" s="10">
        <f>SUBTOTAL(9,G38:G38)</f>
        <v>30000</v>
      </c>
    </row>
    <row r="40" spans="1:7" ht="24.95" customHeight="1" x14ac:dyDescent="0.15">
      <c r="A40" s="24" t="s">
        <v>643</v>
      </c>
      <c r="B40" s="24"/>
      <c r="C40" s="24"/>
      <c r="D40" s="24"/>
      <c r="E40" s="24"/>
      <c r="F40" s="24"/>
      <c r="G40" s="10">
        <f>SUBTOTAL(9,G34:G39)</f>
        <v>142000</v>
      </c>
    </row>
    <row r="41" spans="1:7" ht="24.95" customHeight="1" x14ac:dyDescent="0.15"/>
    <row r="42" spans="1:7" ht="20.100000000000001" customHeight="1" x14ac:dyDescent="0.15">
      <c r="A42" s="22" t="s">
        <v>424</v>
      </c>
      <c r="B42" s="22"/>
      <c r="C42" s="23" t="s">
        <v>290</v>
      </c>
      <c r="D42" s="23"/>
      <c r="E42" s="23"/>
      <c r="F42" s="23"/>
      <c r="G42" s="23"/>
    </row>
    <row r="43" spans="1:7" ht="20.100000000000001" customHeight="1" x14ac:dyDescent="0.15">
      <c r="A43" s="22" t="s">
        <v>425</v>
      </c>
      <c r="B43" s="22"/>
      <c r="C43" s="23" t="s">
        <v>558</v>
      </c>
      <c r="D43" s="23"/>
      <c r="E43" s="23"/>
      <c r="F43" s="23"/>
      <c r="G43" s="23"/>
    </row>
    <row r="44" spans="1:7" ht="24.95" customHeight="1" x14ac:dyDescent="0.15">
      <c r="A44" s="22" t="s">
        <v>427</v>
      </c>
      <c r="B44" s="22"/>
      <c r="C44" s="23" t="s">
        <v>399</v>
      </c>
      <c r="D44" s="23"/>
      <c r="E44" s="23"/>
      <c r="F44" s="23"/>
      <c r="G44" s="23"/>
    </row>
    <row r="45" spans="1:7" ht="15" customHeight="1" x14ac:dyDescent="0.15"/>
    <row r="46" spans="1:7" ht="24.95" customHeight="1" x14ac:dyDescent="0.15">
      <c r="A46" s="15" t="s">
        <v>654</v>
      </c>
      <c r="B46" s="15"/>
      <c r="C46" s="15"/>
      <c r="D46" s="15"/>
      <c r="E46" s="15"/>
      <c r="F46" s="15"/>
      <c r="G46" s="15"/>
    </row>
    <row r="47" spans="1:7" ht="15" customHeight="1" x14ac:dyDescent="0.15"/>
    <row r="48" spans="1:7" ht="50.1" customHeight="1" x14ac:dyDescent="0.15">
      <c r="A48" s="5" t="s">
        <v>336</v>
      </c>
      <c r="B48" s="20" t="s">
        <v>575</v>
      </c>
      <c r="C48" s="20"/>
      <c r="D48" s="5" t="s">
        <v>636</v>
      </c>
      <c r="E48" s="5" t="s">
        <v>637</v>
      </c>
      <c r="F48" s="5" t="s">
        <v>638</v>
      </c>
      <c r="G48" s="5" t="s">
        <v>639</v>
      </c>
    </row>
    <row r="49" spans="1:7" ht="15" customHeight="1" x14ac:dyDescent="0.15">
      <c r="A49" s="5">
        <v>1</v>
      </c>
      <c r="B49" s="20">
        <v>2</v>
      </c>
      <c r="C49" s="20"/>
      <c r="D49" s="5">
        <v>3</v>
      </c>
      <c r="E49" s="5">
        <v>4</v>
      </c>
      <c r="F49" s="5">
        <v>5</v>
      </c>
      <c r="G49" s="5">
        <v>6</v>
      </c>
    </row>
    <row r="50" spans="1:7" ht="39.950000000000003" customHeight="1" x14ac:dyDescent="0.15">
      <c r="A50" s="5" t="s">
        <v>655</v>
      </c>
      <c r="B50" s="25" t="s">
        <v>656</v>
      </c>
      <c r="C50" s="25"/>
      <c r="D50" s="5" t="s">
        <v>646</v>
      </c>
      <c r="E50" s="8">
        <v>150</v>
      </c>
      <c r="F50" s="8">
        <v>2000</v>
      </c>
      <c r="G50" s="8">
        <v>300000</v>
      </c>
    </row>
    <row r="51" spans="1:7" ht="24.95" customHeight="1" x14ac:dyDescent="0.15">
      <c r="A51" s="24" t="s">
        <v>642</v>
      </c>
      <c r="B51" s="24"/>
      <c r="C51" s="24"/>
      <c r="D51" s="24"/>
      <c r="E51" s="10">
        <f>SUBTOTAL(9,E50:E50)</f>
        <v>150</v>
      </c>
      <c r="F51" s="10" t="s">
        <v>557</v>
      </c>
      <c r="G51" s="10">
        <f>SUBTOTAL(9,G50:G50)</f>
        <v>300000</v>
      </c>
    </row>
    <row r="52" spans="1:7" ht="60" customHeight="1" x14ac:dyDescent="0.15">
      <c r="A52" s="5" t="s">
        <v>657</v>
      </c>
      <c r="B52" s="25" t="s">
        <v>658</v>
      </c>
      <c r="C52" s="25"/>
      <c r="D52" s="5" t="s">
        <v>646</v>
      </c>
      <c r="E52" s="8">
        <v>1</v>
      </c>
      <c r="F52" s="8">
        <v>100000</v>
      </c>
      <c r="G52" s="8">
        <v>100000</v>
      </c>
    </row>
    <row r="53" spans="1:7" ht="24.95" customHeight="1" x14ac:dyDescent="0.15">
      <c r="A53" s="24" t="s">
        <v>642</v>
      </c>
      <c r="B53" s="24"/>
      <c r="C53" s="24"/>
      <c r="D53" s="24"/>
      <c r="E53" s="10">
        <f>SUBTOTAL(9,E52:E52)</f>
        <v>1</v>
      </c>
      <c r="F53" s="10" t="s">
        <v>557</v>
      </c>
      <c r="G53" s="10">
        <f>SUBTOTAL(9,G52:G52)</f>
        <v>100000</v>
      </c>
    </row>
    <row r="54" spans="1:7" ht="39.950000000000003" customHeight="1" x14ac:dyDescent="0.15">
      <c r="A54" s="5" t="s">
        <v>659</v>
      </c>
      <c r="B54" s="25" t="s">
        <v>660</v>
      </c>
      <c r="C54" s="25"/>
      <c r="D54" s="5" t="s">
        <v>399</v>
      </c>
      <c r="E54" s="8">
        <v>1</v>
      </c>
      <c r="F54" s="8">
        <v>6000</v>
      </c>
      <c r="G54" s="8">
        <v>6000</v>
      </c>
    </row>
    <row r="55" spans="1:7" ht="24.95" customHeight="1" x14ac:dyDescent="0.15">
      <c r="A55" s="24" t="s">
        <v>642</v>
      </c>
      <c r="B55" s="24"/>
      <c r="C55" s="24"/>
      <c r="D55" s="24"/>
      <c r="E55" s="10">
        <f>SUBTOTAL(9,E54:E54)</f>
        <v>1</v>
      </c>
      <c r="F55" s="10" t="s">
        <v>557</v>
      </c>
      <c r="G55" s="10">
        <f>SUBTOTAL(9,G54:G54)</f>
        <v>6000</v>
      </c>
    </row>
    <row r="56" spans="1:7" ht="39.950000000000003" customHeight="1" x14ac:dyDescent="0.15">
      <c r="A56" s="5" t="s">
        <v>661</v>
      </c>
      <c r="B56" s="25" t="s">
        <v>662</v>
      </c>
      <c r="C56" s="25"/>
      <c r="D56" s="5" t="s">
        <v>399</v>
      </c>
      <c r="E56" s="8">
        <v>1</v>
      </c>
      <c r="F56" s="8">
        <v>200000</v>
      </c>
      <c r="G56" s="8">
        <v>200000</v>
      </c>
    </row>
    <row r="57" spans="1:7" ht="24.95" customHeight="1" x14ac:dyDescent="0.15">
      <c r="A57" s="24" t="s">
        <v>642</v>
      </c>
      <c r="B57" s="24"/>
      <c r="C57" s="24"/>
      <c r="D57" s="24"/>
      <c r="E57" s="10">
        <f>SUBTOTAL(9,E56:E56)</f>
        <v>1</v>
      </c>
      <c r="F57" s="10" t="s">
        <v>557</v>
      </c>
      <c r="G57" s="10">
        <f>SUBTOTAL(9,G56:G56)</f>
        <v>200000</v>
      </c>
    </row>
    <row r="58" spans="1:7" ht="39.950000000000003" customHeight="1" x14ac:dyDescent="0.15">
      <c r="A58" s="5" t="s">
        <v>663</v>
      </c>
      <c r="B58" s="25" t="s">
        <v>664</v>
      </c>
      <c r="C58" s="25"/>
      <c r="D58" s="5" t="s">
        <v>399</v>
      </c>
      <c r="E58" s="8">
        <v>1</v>
      </c>
      <c r="F58" s="8">
        <v>130000</v>
      </c>
      <c r="G58" s="8">
        <v>130000</v>
      </c>
    </row>
    <row r="59" spans="1:7" ht="24.95" customHeight="1" x14ac:dyDescent="0.15">
      <c r="A59" s="24" t="s">
        <v>642</v>
      </c>
      <c r="B59" s="24"/>
      <c r="C59" s="24"/>
      <c r="D59" s="24"/>
      <c r="E59" s="10">
        <f>SUBTOTAL(9,E58:E58)</f>
        <v>1</v>
      </c>
      <c r="F59" s="10" t="s">
        <v>557</v>
      </c>
      <c r="G59" s="10">
        <f>SUBTOTAL(9,G58:G58)</f>
        <v>130000</v>
      </c>
    </row>
    <row r="60" spans="1:7" ht="39.950000000000003" customHeight="1" x14ac:dyDescent="0.15">
      <c r="A60" s="5" t="s">
        <v>290</v>
      </c>
      <c r="B60" s="25" t="s">
        <v>665</v>
      </c>
      <c r="C60" s="25"/>
      <c r="D60" s="5" t="s">
        <v>399</v>
      </c>
      <c r="E60" s="8">
        <v>1</v>
      </c>
      <c r="F60" s="8">
        <v>412603</v>
      </c>
      <c r="G60" s="8">
        <v>412603</v>
      </c>
    </row>
    <row r="61" spans="1:7" ht="24.95" customHeight="1" x14ac:dyDescent="0.15">
      <c r="A61" s="24" t="s">
        <v>642</v>
      </c>
      <c r="B61" s="24"/>
      <c r="C61" s="24"/>
      <c r="D61" s="24"/>
      <c r="E61" s="10">
        <f>SUBTOTAL(9,E60:E60)</f>
        <v>1</v>
      </c>
      <c r="F61" s="10" t="s">
        <v>557</v>
      </c>
      <c r="G61" s="10">
        <f>SUBTOTAL(9,G60:G60)</f>
        <v>412603</v>
      </c>
    </row>
    <row r="62" spans="1:7" ht="24.95" customHeight="1" x14ac:dyDescent="0.15">
      <c r="A62" s="24" t="s">
        <v>643</v>
      </c>
      <c r="B62" s="24"/>
      <c r="C62" s="24"/>
      <c r="D62" s="24"/>
      <c r="E62" s="24"/>
      <c r="F62" s="24"/>
      <c r="G62" s="10">
        <f>SUBTOTAL(9,G50:G61)</f>
        <v>1148603</v>
      </c>
    </row>
    <row r="63" spans="1:7" ht="24.95" customHeight="1" x14ac:dyDescent="0.15"/>
    <row r="64" spans="1:7" ht="20.100000000000001" customHeight="1" x14ac:dyDescent="0.15">
      <c r="A64" s="22" t="s">
        <v>424</v>
      </c>
      <c r="B64" s="22"/>
      <c r="C64" s="23" t="s">
        <v>290</v>
      </c>
      <c r="D64" s="23"/>
      <c r="E64" s="23"/>
      <c r="F64" s="23"/>
      <c r="G64" s="23"/>
    </row>
    <row r="65" spans="1:7" ht="20.100000000000001" customHeight="1" x14ac:dyDescent="0.15">
      <c r="A65" s="22" t="s">
        <v>425</v>
      </c>
      <c r="B65" s="22"/>
      <c r="C65" s="23" t="s">
        <v>558</v>
      </c>
      <c r="D65" s="23"/>
      <c r="E65" s="23"/>
      <c r="F65" s="23"/>
      <c r="G65" s="23"/>
    </row>
    <row r="66" spans="1:7" ht="24.95" customHeight="1" x14ac:dyDescent="0.15">
      <c r="A66" s="22" t="s">
        <v>427</v>
      </c>
      <c r="B66" s="22"/>
      <c r="C66" s="23" t="s">
        <v>399</v>
      </c>
      <c r="D66" s="23"/>
      <c r="E66" s="23"/>
      <c r="F66" s="23"/>
      <c r="G66" s="23"/>
    </row>
    <row r="67" spans="1:7" ht="15" customHeight="1" x14ac:dyDescent="0.15"/>
    <row r="68" spans="1:7" ht="24.95" customHeight="1" x14ac:dyDescent="0.15">
      <c r="A68" s="15" t="s">
        <v>666</v>
      </c>
      <c r="B68" s="15"/>
      <c r="C68" s="15"/>
      <c r="D68" s="15"/>
      <c r="E68" s="15"/>
      <c r="F68" s="15"/>
      <c r="G68" s="15"/>
    </row>
    <row r="69" spans="1:7" ht="15" customHeight="1" x14ac:dyDescent="0.15"/>
    <row r="70" spans="1:7" ht="50.1" customHeight="1" x14ac:dyDescent="0.15">
      <c r="A70" s="5" t="s">
        <v>336</v>
      </c>
      <c r="B70" s="20" t="s">
        <v>575</v>
      </c>
      <c r="C70" s="20"/>
      <c r="D70" s="5" t="s">
        <v>636</v>
      </c>
      <c r="E70" s="5" t="s">
        <v>637</v>
      </c>
      <c r="F70" s="5" t="s">
        <v>638</v>
      </c>
      <c r="G70" s="5" t="s">
        <v>639</v>
      </c>
    </row>
    <row r="71" spans="1:7" ht="15" customHeight="1" x14ac:dyDescent="0.15">
      <c r="A71" s="5">
        <v>1</v>
      </c>
      <c r="B71" s="20">
        <v>2</v>
      </c>
      <c r="C71" s="20"/>
      <c r="D71" s="5">
        <v>3</v>
      </c>
      <c r="E71" s="5">
        <v>4</v>
      </c>
      <c r="F71" s="5">
        <v>5</v>
      </c>
      <c r="G71" s="5">
        <v>6</v>
      </c>
    </row>
    <row r="72" spans="1:7" ht="80.099999999999994" customHeight="1" x14ac:dyDescent="0.15">
      <c r="A72" s="5" t="s">
        <v>667</v>
      </c>
      <c r="B72" s="25" t="s">
        <v>668</v>
      </c>
      <c r="C72" s="25"/>
      <c r="D72" s="5" t="s">
        <v>399</v>
      </c>
      <c r="E72" s="8">
        <v>1</v>
      </c>
      <c r="F72" s="8">
        <v>32664</v>
      </c>
      <c r="G72" s="8">
        <v>32664</v>
      </c>
    </row>
    <row r="73" spans="1:7" ht="24.95" customHeight="1" x14ac:dyDescent="0.15">
      <c r="A73" s="24" t="s">
        <v>642</v>
      </c>
      <c r="B73" s="24"/>
      <c r="C73" s="24"/>
      <c r="D73" s="24"/>
      <c r="E73" s="10">
        <f>SUBTOTAL(9,E72:E72)</f>
        <v>1</v>
      </c>
      <c r="F73" s="10" t="s">
        <v>557</v>
      </c>
      <c r="G73" s="10">
        <f>SUBTOTAL(9,G72:G72)</f>
        <v>32664</v>
      </c>
    </row>
    <row r="74" spans="1:7" ht="80.099999999999994" customHeight="1" x14ac:dyDescent="0.15">
      <c r="A74" s="5" t="s">
        <v>669</v>
      </c>
      <c r="B74" s="25" t="s">
        <v>670</v>
      </c>
      <c r="C74" s="25"/>
      <c r="D74" s="5" t="s">
        <v>399</v>
      </c>
      <c r="E74" s="8">
        <v>1</v>
      </c>
      <c r="F74" s="8">
        <v>51260</v>
      </c>
      <c r="G74" s="8">
        <v>51260</v>
      </c>
    </row>
    <row r="75" spans="1:7" ht="24.95" customHeight="1" x14ac:dyDescent="0.15">
      <c r="A75" s="24" t="s">
        <v>642</v>
      </c>
      <c r="B75" s="24"/>
      <c r="C75" s="24"/>
      <c r="D75" s="24"/>
      <c r="E75" s="10">
        <f>SUBTOTAL(9,E74:E74)</f>
        <v>1</v>
      </c>
      <c r="F75" s="10" t="s">
        <v>557</v>
      </c>
      <c r="G75" s="10">
        <f>SUBTOTAL(9,G74:G74)</f>
        <v>51260</v>
      </c>
    </row>
    <row r="76" spans="1:7" ht="80.099999999999994" customHeight="1" x14ac:dyDescent="0.15">
      <c r="A76" s="5" t="s">
        <v>91</v>
      </c>
      <c r="B76" s="25" t="s">
        <v>671</v>
      </c>
      <c r="C76" s="25"/>
      <c r="D76" s="5" t="s">
        <v>399</v>
      </c>
      <c r="E76" s="8">
        <v>1</v>
      </c>
      <c r="F76" s="8">
        <v>18000</v>
      </c>
      <c r="G76" s="8">
        <v>18000</v>
      </c>
    </row>
    <row r="77" spans="1:7" ht="24.95" customHeight="1" x14ac:dyDescent="0.15">
      <c r="A77" s="24" t="s">
        <v>642</v>
      </c>
      <c r="B77" s="24"/>
      <c r="C77" s="24"/>
      <c r="D77" s="24"/>
      <c r="E77" s="10">
        <f>SUBTOTAL(9,E76:E76)</f>
        <v>1</v>
      </c>
      <c r="F77" s="10" t="s">
        <v>557</v>
      </c>
      <c r="G77" s="10">
        <f>SUBTOTAL(9,G76:G76)</f>
        <v>18000</v>
      </c>
    </row>
    <row r="78" spans="1:7" ht="80.099999999999994" customHeight="1" x14ac:dyDescent="0.15">
      <c r="A78" s="5" t="s">
        <v>672</v>
      </c>
      <c r="B78" s="25" t="s">
        <v>673</v>
      </c>
      <c r="C78" s="25"/>
      <c r="D78" s="5" t="s">
        <v>399</v>
      </c>
      <c r="E78" s="8">
        <v>1</v>
      </c>
      <c r="F78" s="8">
        <v>16200</v>
      </c>
      <c r="G78" s="8">
        <v>16200</v>
      </c>
    </row>
    <row r="79" spans="1:7" ht="24.95" customHeight="1" x14ac:dyDescent="0.15">
      <c r="A79" s="24" t="s">
        <v>642</v>
      </c>
      <c r="B79" s="24"/>
      <c r="C79" s="24"/>
      <c r="D79" s="24"/>
      <c r="E79" s="10">
        <f>SUBTOTAL(9,E78:E78)</f>
        <v>1</v>
      </c>
      <c r="F79" s="10" t="s">
        <v>557</v>
      </c>
      <c r="G79" s="10">
        <f>SUBTOTAL(9,G78:G78)</f>
        <v>16200</v>
      </c>
    </row>
    <row r="80" spans="1:7" ht="24.95" customHeight="1" x14ac:dyDescent="0.15">
      <c r="A80" s="24" t="s">
        <v>643</v>
      </c>
      <c r="B80" s="24"/>
      <c r="C80" s="24"/>
      <c r="D80" s="24"/>
      <c r="E80" s="24"/>
      <c r="F80" s="24"/>
      <c r="G80" s="10">
        <f>SUBTOTAL(9,G72:G79)</f>
        <v>118124</v>
      </c>
    </row>
    <row r="81" spans="1:7" ht="24.95" customHeight="1" x14ac:dyDescent="0.15"/>
    <row r="82" spans="1:7" ht="20.100000000000001" customHeight="1" x14ac:dyDescent="0.15">
      <c r="A82" s="22" t="s">
        <v>424</v>
      </c>
      <c r="B82" s="22"/>
      <c r="C82" s="23" t="s">
        <v>290</v>
      </c>
      <c r="D82" s="23"/>
      <c r="E82" s="23"/>
      <c r="F82" s="23"/>
      <c r="G82" s="23"/>
    </row>
    <row r="83" spans="1:7" ht="20.100000000000001" customHeight="1" x14ac:dyDescent="0.15">
      <c r="A83" s="22" t="s">
        <v>425</v>
      </c>
      <c r="B83" s="22"/>
      <c r="C83" s="23" t="s">
        <v>558</v>
      </c>
      <c r="D83" s="23"/>
      <c r="E83" s="23"/>
      <c r="F83" s="23"/>
      <c r="G83" s="23"/>
    </row>
    <row r="84" spans="1:7" ht="24.95" customHeight="1" x14ac:dyDescent="0.15">
      <c r="A84" s="22" t="s">
        <v>427</v>
      </c>
      <c r="B84" s="22"/>
      <c r="C84" s="23" t="s">
        <v>399</v>
      </c>
      <c r="D84" s="23"/>
      <c r="E84" s="23"/>
      <c r="F84" s="23"/>
      <c r="G84" s="23"/>
    </row>
    <row r="85" spans="1:7" ht="15" customHeight="1" x14ac:dyDescent="0.15"/>
    <row r="86" spans="1:7" ht="24.95" customHeight="1" x14ac:dyDescent="0.15">
      <c r="A86" s="15" t="s">
        <v>674</v>
      </c>
      <c r="B86" s="15"/>
      <c r="C86" s="15"/>
      <c r="D86" s="15"/>
      <c r="E86" s="15"/>
      <c r="F86" s="15"/>
      <c r="G86" s="15"/>
    </row>
    <row r="87" spans="1:7" ht="15" customHeight="1" x14ac:dyDescent="0.15"/>
    <row r="88" spans="1:7" ht="50.1" customHeight="1" x14ac:dyDescent="0.15">
      <c r="A88" s="5" t="s">
        <v>336</v>
      </c>
      <c r="B88" s="20" t="s">
        <v>575</v>
      </c>
      <c r="C88" s="20"/>
      <c r="D88" s="5" t="s">
        <v>636</v>
      </c>
      <c r="E88" s="5" t="s">
        <v>637</v>
      </c>
      <c r="F88" s="5" t="s">
        <v>638</v>
      </c>
      <c r="G88" s="5" t="s">
        <v>639</v>
      </c>
    </row>
    <row r="89" spans="1:7" ht="15" customHeight="1" x14ac:dyDescent="0.15">
      <c r="A89" s="5">
        <v>1</v>
      </c>
      <c r="B89" s="20">
        <v>2</v>
      </c>
      <c r="C89" s="20"/>
      <c r="D89" s="5">
        <v>3</v>
      </c>
      <c r="E89" s="5">
        <v>4</v>
      </c>
      <c r="F89" s="5">
        <v>5</v>
      </c>
      <c r="G89" s="5">
        <v>6</v>
      </c>
    </row>
    <row r="90" spans="1:7" ht="39.950000000000003" customHeight="1" x14ac:dyDescent="0.15">
      <c r="A90" s="5" t="s">
        <v>277</v>
      </c>
      <c r="B90" s="25" t="s">
        <v>675</v>
      </c>
      <c r="C90" s="25"/>
      <c r="D90" s="5" t="s">
        <v>399</v>
      </c>
      <c r="E90" s="8">
        <v>1</v>
      </c>
      <c r="F90" s="8">
        <v>1973333</v>
      </c>
      <c r="G90" s="8">
        <v>1973333</v>
      </c>
    </row>
    <row r="91" spans="1:7" ht="24.95" customHeight="1" x14ac:dyDescent="0.15">
      <c r="A91" s="24" t="s">
        <v>642</v>
      </c>
      <c r="B91" s="24"/>
      <c r="C91" s="24"/>
      <c r="D91" s="24"/>
      <c r="E91" s="10">
        <f>SUBTOTAL(9,E90:E90)</f>
        <v>1</v>
      </c>
      <c r="F91" s="10" t="s">
        <v>557</v>
      </c>
      <c r="G91" s="10">
        <f>SUBTOTAL(9,G90:G90)</f>
        <v>1973333</v>
      </c>
    </row>
    <row r="92" spans="1:7" ht="24.95" customHeight="1" x14ac:dyDescent="0.15">
      <c r="A92" s="24" t="s">
        <v>643</v>
      </c>
      <c r="B92" s="24"/>
      <c r="C92" s="24"/>
      <c r="D92" s="24"/>
      <c r="E92" s="24"/>
      <c r="F92" s="24"/>
      <c r="G92" s="10">
        <f>SUBTOTAL(9,G90:G91)</f>
        <v>1973333</v>
      </c>
    </row>
    <row r="93" spans="1:7" ht="24.95" customHeight="1" x14ac:dyDescent="0.15"/>
    <row r="94" spans="1:7" ht="20.100000000000001" customHeight="1" x14ac:dyDescent="0.15">
      <c r="A94" s="22" t="s">
        <v>424</v>
      </c>
      <c r="B94" s="22"/>
      <c r="C94" s="23" t="s">
        <v>290</v>
      </c>
      <c r="D94" s="23"/>
      <c r="E94" s="23"/>
      <c r="F94" s="23"/>
      <c r="G94" s="23"/>
    </row>
    <row r="95" spans="1:7" ht="20.100000000000001" customHeight="1" x14ac:dyDescent="0.15">
      <c r="A95" s="22" t="s">
        <v>425</v>
      </c>
      <c r="B95" s="22"/>
      <c r="C95" s="23" t="s">
        <v>558</v>
      </c>
      <c r="D95" s="23"/>
      <c r="E95" s="23"/>
      <c r="F95" s="23"/>
      <c r="G95" s="23"/>
    </row>
    <row r="96" spans="1:7" ht="24.95" customHeight="1" x14ac:dyDescent="0.15">
      <c r="A96" s="22" t="s">
        <v>427</v>
      </c>
      <c r="B96" s="22"/>
      <c r="C96" s="23" t="s">
        <v>399</v>
      </c>
      <c r="D96" s="23"/>
      <c r="E96" s="23"/>
      <c r="F96" s="23"/>
      <c r="G96" s="23"/>
    </row>
    <row r="97" spans="1:7" ht="15" customHeight="1" x14ac:dyDescent="0.15"/>
    <row r="98" spans="1:7" ht="24.95" customHeight="1" x14ac:dyDescent="0.15">
      <c r="A98" s="15" t="s">
        <v>676</v>
      </c>
      <c r="B98" s="15"/>
      <c r="C98" s="15"/>
      <c r="D98" s="15"/>
      <c r="E98" s="15"/>
      <c r="F98" s="15"/>
      <c r="G98" s="15"/>
    </row>
    <row r="99" spans="1:7" ht="15" customHeight="1" x14ac:dyDescent="0.15"/>
    <row r="100" spans="1:7" ht="50.1" customHeight="1" x14ac:dyDescent="0.15">
      <c r="A100" s="5" t="s">
        <v>336</v>
      </c>
      <c r="B100" s="20" t="s">
        <v>575</v>
      </c>
      <c r="C100" s="20"/>
      <c r="D100" s="5" t="s">
        <v>636</v>
      </c>
      <c r="E100" s="5" t="s">
        <v>637</v>
      </c>
      <c r="F100" s="5" t="s">
        <v>638</v>
      </c>
      <c r="G100" s="5" t="s">
        <v>639</v>
      </c>
    </row>
    <row r="101" spans="1:7" ht="15" customHeight="1" x14ac:dyDescent="0.15">
      <c r="A101" s="5">
        <v>1</v>
      </c>
      <c r="B101" s="20">
        <v>2</v>
      </c>
      <c r="C101" s="20"/>
      <c r="D101" s="5">
        <v>3</v>
      </c>
      <c r="E101" s="5">
        <v>4</v>
      </c>
      <c r="F101" s="5">
        <v>5</v>
      </c>
      <c r="G101" s="5">
        <v>6</v>
      </c>
    </row>
    <row r="102" spans="1:7" ht="39.950000000000003" customHeight="1" x14ac:dyDescent="0.15">
      <c r="A102" s="5" t="s">
        <v>511</v>
      </c>
      <c r="B102" s="25" t="s">
        <v>677</v>
      </c>
      <c r="C102" s="25"/>
      <c r="D102" s="5" t="s">
        <v>399</v>
      </c>
      <c r="E102" s="8">
        <v>307</v>
      </c>
      <c r="F102" s="8">
        <v>1302.9315959999999</v>
      </c>
      <c r="G102" s="8">
        <v>400000</v>
      </c>
    </row>
    <row r="103" spans="1:7" ht="24.95" customHeight="1" x14ac:dyDescent="0.15">
      <c r="A103" s="24" t="s">
        <v>642</v>
      </c>
      <c r="B103" s="24"/>
      <c r="C103" s="24"/>
      <c r="D103" s="24"/>
      <c r="E103" s="10">
        <f>SUBTOTAL(9,E102:E102)</f>
        <v>307</v>
      </c>
      <c r="F103" s="10" t="s">
        <v>557</v>
      </c>
      <c r="G103" s="10">
        <f>SUBTOTAL(9,G102:G102)</f>
        <v>400000</v>
      </c>
    </row>
    <row r="104" spans="1:7" ht="24.95" customHeight="1" x14ac:dyDescent="0.15">
      <c r="A104" s="24" t="s">
        <v>643</v>
      </c>
      <c r="B104" s="24"/>
      <c r="C104" s="24"/>
      <c r="D104" s="24"/>
      <c r="E104" s="24"/>
      <c r="F104" s="24"/>
      <c r="G104" s="10">
        <f>SUBTOTAL(9,G102:G103)</f>
        <v>400000</v>
      </c>
    </row>
    <row r="105" spans="1:7" ht="24.95" customHeight="1" x14ac:dyDescent="0.15"/>
    <row r="106" spans="1:7" ht="20.100000000000001" customHeight="1" x14ac:dyDescent="0.15">
      <c r="A106" s="22" t="s">
        <v>424</v>
      </c>
      <c r="B106" s="22"/>
      <c r="C106" s="23" t="s">
        <v>290</v>
      </c>
      <c r="D106" s="23"/>
      <c r="E106" s="23"/>
      <c r="F106" s="23"/>
      <c r="G106" s="23"/>
    </row>
    <row r="107" spans="1:7" ht="20.100000000000001" customHeight="1" x14ac:dyDescent="0.15">
      <c r="A107" s="22" t="s">
        <v>425</v>
      </c>
      <c r="B107" s="22"/>
      <c r="C107" s="23" t="s">
        <v>558</v>
      </c>
      <c r="D107" s="23"/>
      <c r="E107" s="23"/>
      <c r="F107" s="23"/>
      <c r="G107" s="23"/>
    </row>
    <row r="108" spans="1:7" ht="24.95" customHeight="1" x14ac:dyDescent="0.15">
      <c r="A108" s="22" t="s">
        <v>427</v>
      </c>
      <c r="B108" s="22"/>
      <c r="C108" s="23" t="s">
        <v>399</v>
      </c>
      <c r="D108" s="23"/>
      <c r="E108" s="23"/>
      <c r="F108" s="23"/>
      <c r="G108" s="23"/>
    </row>
    <row r="109" spans="1:7" ht="15" customHeight="1" x14ac:dyDescent="0.15"/>
    <row r="110" spans="1:7" ht="24.95" customHeight="1" x14ac:dyDescent="0.15">
      <c r="A110" s="15" t="s">
        <v>678</v>
      </c>
      <c r="B110" s="15"/>
      <c r="C110" s="15"/>
      <c r="D110" s="15"/>
      <c r="E110" s="15"/>
      <c r="F110" s="15"/>
      <c r="G110" s="15"/>
    </row>
    <row r="111" spans="1:7" ht="15" customHeight="1" x14ac:dyDescent="0.15"/>
    <row r="112" spans="1:7" ht="50.1" customHeight="1" x14ac:dyDescent="0.15">
      <c r="A112" s="5" t="s">
        <v>336</v>
      </c>
      <c r="B112" s="20" t="s">
        <v>575</v>
      </c>
      <c r="C112" s="20"/>
      <c r="D112" s="5" t="s">
        <v>636</v>
      </c>
      <c r="E112" s="5" t="s">
        <v>637</v>
      </c>
      <c r="F112" s="5" t="s">
        <v>638</v>
      </c>
      <c r="G112" s="5" t="s">
        <v>639</v>
      </c>
    </row>
    <row r="113" spans="1:7" ht="15" customHeight="1" x14ac:dyDescent="0.15">
      <c r="A113" s="5">
        <v>1</v>
      </c>
      <c r="B113" s="20">
        <v>2</v>
      </c>
      <c r="C113" s="20"/>
      <c r="D113" s="5">
        <v>3</v>
      </c>
      <c r="E113" s="5">
        <v>4</v>
      </c>
      <c r="F113" s="5">
        <v>5</v>
      </c>
      <c r="G113" s="5">
        <v>6</v>
      </c>
    </row>
    <row r="114" spans="1:7" ht="80.099999999999994" customHeight="1" x14ac:dyDescent="0.15">
      <c r="A114" s="5" t="s">
        <v>679</v>
      </c>
      <c r="B114" s="25" t="s">
        <v>680</v>
      </c>
      <c r="C114" s="25"/>
      <c r="D114" s="5" t="s">
        <v>399</v>
      </c>
      <c r="E114" s="8">
        <v>240</v>
      </c>
      <c r="F114" s="8">
        <v>200</v>
      </c>
      <c r="G114" s="8">
        <v>48000</v>
      </c>
    </row>
    <row r="115" spans="1:7" ht="80.099999999999994" customHeight="1" x14ac:dyDescent="0.15">
      <c r="A115" s="5" t="s">
        <v>679</v>
      </c>
      <c r="B115" s="25" t="s">
        <v>681</v>
      </c>
      <c r="C115" s="25"/>
      <c r="D115" s="5" t="s">
        <v>399</v>
      </c>
      <c r="E115" s="8">
        <v>176</v>
      </c>
      <c r="F115" s="8">
        <v>500</v>
      </c>
      <c r="G115" s="8">
        <v>88000</v>
      </c>
    </row>
    <row r="116" spans="1:7" ht="24.95" customHeight="1" x14ac:dyDescent="0.15">
      <c r="A116" s="24" t="s">
        <v>642</v>
      </c>
      <c r="B116" s="24"/>
      <c r="C116" s="24"/>
      <c r="D116" s="24"/>
      <c r="E116" s="10">
        <f>SUBTOTAL(9,E114:E115)</f>
        <v>416</v>
      </c>
      <c r="F116" s="10" t="s">
        <v>557</v>
      </c>
      <c r="G116" s="10">
        <f>SUBTOTAL(9,G114:G115)</f>
        <v>136000</v>
      </c>
    </row>
    <row r="117" spans="1:7" ht="24.95" customHeight="1" x14ac:dyDescent="0.15">
      <c r="A117" s="24" t="s">
        <v>643</v>
      </c>
      <c r="B117" s="24"/>
      <c r="C117" s="24"/>
      <c r="D117" s="24"/>
      <c r="E117" s="24"/>
      <c r="F117" s="24"/>
      <c r="G117" s="10">
        <f>SUBTOTAL(9,G114:G116)</f>
        <v>136000</v>
      </c>
    </row>
    <row r="118" spans="1:7" ht="24.95" customHeight="1" x14ac:dyDescent="0.15"/>
    <row r="119" spans="1:7" ht="20.100000000000001" customHeight="1" x14ac:dyDescent="0.15">
      <c r="A119" s="22" t="s">
        <v>424</v>
      </c>
      <c r="B119" s="22"/>
      <c r="C119" s="23" t="s">
        <v>290</v>
      </c>
      <c r="D119" s="23"/>
      <c r="E119" s="23"/>
      <c r="F119" s="23"/>
      <c r="G119" s="23"/>
    </row>
    <row r="120" spans="1:7" ht="20.100000000000001" customHeight="1" x14ac:dyDescent="0.15">
      <c r="A120" s="22" t="s">
        <v>425</v>
      </c>
      <c r="B120" s="22"/>
      <c r="C120" s="23" t="s">
        <v>558</v>
      </c>
      <c r="D120" s="23"/>
      <c r="E120" s="23"/>
      <c r="F120" s="23"/>
      <c r="G120" s="23"/>
    </row>
    <row r="121" spans="1:7" ht="24.95" customHeight="1" x14ac:dyDescent="0.15">
      <c r="A121" s="22" t="s">
        <v>427</v>
      </c>
      <c r="B121" s="22"/>
      <c r="C121" s="23" t="s">
        <v>399</v>
      </c>
      <c r="D121" s="23"/>
      <c r="E121" s="23"/>
      <c r="F121" s="23"/>
      <c r="G121" s="23"/>
    </row>
    <row r="122" spans="1:7" ht="15" customHeight="1" x14ac:dyDescent="0.15"/>
    <row r="123" spans="1:7" ht="24.95" customHeight="1" x14ac:dyDescent="0.15">
      <c r="A123" s="15" t="s">
        <v>682</v>
      </c>
      <c r="B123" s="15"/>
      <c r="C123" s="15"/>
      <c r="D123" s="15"/>
      <c r="E123" s="15"/>
      <c r="F123" s="15"/>
      <c r="G123" s="15"/>
    </row>
    <row r="124" spans="1:7" ht="15" customHeight="1" x14ac:dyDescent="0.15"/>
    <row r="125" spans="1:7" ht="50.1" customHeight="1" x14ac:dyDescent="0.15">
      <c r="A125" s="5" t="s">
        <v>336</v>
      </c>
      <c r="B125" s="20" t="s">
        <v>575</v>
      </c>
      <c r="C125" s="20"/>
      <c r="D125" s="5" t="s">
        <v>636</v>
      </c>
      <c r="E125" s="5" t="s">
        <v>637</v>
      </c>
      <c r="F125" s="5" t="s">
        <v>638</v>
      </c>
      <c r="G125" s="5" t="s">
        <v>639</v>
      </c>
    </row>
    <row r="126" spans="1:7" ht="15" customHeight="1" x14ac:dyDescent="0.15">
      <c r="A126" s="5">
        <v>1</v>
      </c>
      <c r="B126" s="20">
        <v>2</v>
      </c>
      <c r="C126" s="20"/>
      <c r="D126" s="5">
        <v>3</v>
      </c>
      <c r="E126" s="5">
        <v>4</v>
      </c>
      <c r="F126" s="5">
        <v>5</v>
      </c>
      <c r="G126" s="5">
        <v>6</v>
      </c>
    </row>
    <row r="127" spans="1:7" ht="20.100000000000001" customHeight="1" x14ac:dyDescent="0.15">
      <c r="A127" s="5" t="s">
        <v>683</v>
      </c>
      <c r="B127" s="25" t="s">
        <v>684</v>
      </c>
      <c r="C127" s="25"/>
      <c r="D127" s="5" t="s">
        <v>399</v>
      </c>
      <c r="E127" s="8">
        <v>25</v>
      </c>
      <c r="F127" s="8">
        <v>2696</v>
      </c>
      <c r="G127" s="8">
        <v>67400</v>
      </c>
    </row>
    <row r="128" spans="1:7" ht="24.95" customHeight="1" x14ac:dyDescent="0.15">
      <c r="A128" s="24" t="s">
        <v>642</v>
      </c>
      <c r="B128" s="24"/>
      <c r="C128" s="24"/>
      <c r="D128" s="24"/>
      <c r="E128" s="10">
        <f>SUBTOTAL(9,E127:E127)</f>
        <v>25</v>
      </c>
      <c r="F128" s="10" t="s">
        <v>557</v>
      </c>
      <c r="G128" s="10">
        <f>SUBTOTAL(9,G127:G127)</f>
        <v>67400</v>
      </c>
    </row>
    <row r="129" spans="1:7" ht="20.100000000000001" customHeight="1" x14ac:dyDescent="0.15">
      <c r="A129" s="5" t="s">
        <v>685</v>
      </c>
      <c r="B129" s="25" t="s">
        <v>686</v>
      </c>
      <c r="C129" s="25"/>
      <c r="D129" s="5" t="s">
        <v>399</v>
      </c>
      <c r="E129" s="8">
        <v>45</v>
      </c>
      <c r="F129" s="8">
        <v>680</v>
      </c>
      <c r="G129" s="8">
        <v>30600</v>
      </c>
    </row>
    <row r="130" spans="1:7" ht="24.95" customHeight="1" x14ac:dyDescent="0.15">
      <c r="A130" s="24" t="s">
        <v>642</v>
      </c>
      <c r="B130" s="24"/>
      <c r="C130" s="24"/>
      <c r="D130" s="24"/>
      <c r="E130" s="10">
        <f>SUBTOTAL(9,E129:E129)</f>
        <v>45</v>
      </c>
      <c r="F130" s="10" t="s">
        <v>557</v>
      </c>
      <c r="G130" s="10">
        <f>SUBTOTAL(9,G129:G129)</f>
        <v>30600</v>
      </c>
    </row>
    <row r="131" spans="1:7" ht="24.95" customHeight="1" x14ac:dyDescent="0.15">
      <c r="A131" s="24" t="s">
        <v>643</v>
      </c>
      <c r="B131" s="24"/>
      <c r="C131" s="24"/>
      <c r="D131" s="24"/>
      <c r="E131" s="24"/>
      <c r="F131" s="24"/>
      <c r="G131" s="10">
        <f>SUBTOTAL(9,G127:G130)</f>
        <v>98000</v>
      </c>
    </row>
    <row r="132" spans="1:7" ht="24.95" customHeight="1" x14ac:dyDescent="0.15"/>
    <row r="133" spans="1:7" ht="20.100000000000001" customHeight="1" x14ac:dyDescent="0.15">
      <c r="A133" s="22" t="s">
        <v>424</v>
      </c>
      <c r="B133" s="22"/>
      <c r="C133" s="23" t="s">
        <v>290</v>
      </c>
      <c r="D133" s="23"/>
      <c r="E133" s="23"/>
      <c r="F133" s="23"/>
      <c r="G133" s="23"/>
    </row>
    <row r="134" spans="1:7" ht="20.100000000000001" customHeight="1" x14ac:dyDescent="0.15">
      <c r="A134" s="22" t="s">
        <v>425</v>
      </c>
      <c r="B134" s="22"/>
      <c r="C134" s="23" t="s">
        <v>558</v>
      </c>
      <c r="D134" s="23"/>
      <c r="E134" s="23"/>
      <c r="F134" s="23"/>
      <c r="G134" s="23"/>
    </row>
    <row r="135" spans="1:7" ht="24.95" customHeight="1" x14ac:dyDescent="0.15">
      <c r="A135" s="22" t="s">
        <v>427</v>
      </c>
      <c r="B135" s="22"/>
      <c r="C135" s="23" t="s">
        <v>399</v>
      </c>
      <c r="D135" s="23"/>
      <c r="E135" s="23"/>
      <c r="F135" s="23"/>
      <c r="G135" s="23"/>
    </row>
    <row r="136" spans="1:7" ht="15" customHeight="1" x14ac:dyDescent="0.15"/>
    <row r="137" spans="1:7" ht="24.95" customHeight="1" x14ac:dyDescent="0.15">
      <c r="A137" s="15" t="s">
        <v>687</v>
      </c>
      <c r="B137" s="15"/>
      <c r="C137" s="15"/>
      <c r="D137" s="15"/>
      <c r="E137" s="15"/>
      <c r="F137" s="15"/>
      <c r="G137" s="15"/>
    </row>
    <row r="138" spans="1:7" ht="15" customHeight="1" x14ac:dyDescent="0.15"/>
    <row r="139" spans="1:7" ht="50.1" customHeight="1" x14ac:dyDescent="0.15">
      <c r="A139" s="5" t="s">
        <v>336</v>
      </c>
      <c r="B139" s="20" t="s">
        <v>575</v>
      </c>
      <c r="C139" s="20"/>
      <c r="D139" s="5" t="s">
        <v>636</v>
      </c>
      <c r="E139" s="5" t="s">
        <v>637</v>
      </c>
      <c r="F139" s="5" t="s">
        <v>638</v>
      </c>
      <c r="G139" s="5" t="s">
        <v>639</v>
      </c>
    </row>
    <row r="140" spans="1:7" ht="15" customHeight="1" x14ac:dyDescent="0.15">
      <c r="A140" s="5">
        <v>1</v>
      </c>
      <c r="B140" s="20">
        <v>2</v>
      </c>
      <c r="C140" s="20"/>
      <c r="D140" s="5">
        <v>3</v>
      </c>
      <c r="E140" s="5">
        <v>4</v>
      </c>
      <c r="F140" s="5">
        <v>5</v>
      </c>
      <c r="G140" s="5">
        <v>6</v>
      </c>
    </row>
    <row r="141" spans="1:7" ht="39.950000000000003" customHeight="1" x14ac:dyDescent="0.15">
      <c r="A141" s="5" t="s">
        <v>80</v>
      </c>
      <c r="B141" s="25" t="s">
        <v>688</v>
      </c>
      <c r="C141" s="25"/>
      <c r="D141" s="5" t="s">
        <v>399</v>
      </c>
      <c r="E141" s="8">
        <v>1000</v>
      </c>
      <c r="F141" s="8">
        <v>100</v>
      </c>
      <c r="G141" s="8">
        <v>100000</v>
      </c>
    </row>
    <row r="142" spans="1:7" ht="24.95" customHeight="1" x14ac:dyDescent="0.15">
      <c r="A142" s="24" t="s">
        <v>642</v>
      </c>
      <c r="B142" s="24"/>
      <c r="C142" s="24"/>
      <c r="D142" s="24"/>
      <c r="E142" s="10">
        <f>SUBTOTAL(9,E141:E141)</f>
        <v>1000</v>
      </c>
      <c r="F142" s="10" t="s">
        <v>557</v>
      </c>
      <c r="G142" s="10">
        <f>SUBTOTAL(9,G141:G141)</f>
        <v>100000</v>
      </c>
    </row>
    <row r="143" spans="1:7" ht="39.950000000000003" customHeight="1" x14ac:dyDescent="0.15">
      <c r="A143" s="5" t="s">
        <v>689</v>
      </c>
      <c r="B143" s="25" t="s">
        <v>690</v>
      </c>
      <c r="C143" s="25"/>
      <c r="D143" s="5" t="s">
        <v>399</v>
      </c>
      <c r="E143" s="8">
        <v>500</v>
      </c>
      <c r="F143" s="8">
        <v>300</v>
      </c>
      <c r="G143" s="8">
        <v>150000</v>
      </c>
    </row>
    <row r="144" spans="1:7" ht="24.95" customHeight="1" x14ac:dyDescent="0.15">
      <c r="A144" s="24" t="s">
        <v>642</v>
      </c>
      <c r="B144" s="24"/>
      <c r="C144" s="24"/>
      <c r="D144" s="24"/>
      <c r="E144" s="10">
        <f>SUBTOTAL(9,E143:E143)</f>
        <v>500</v>
      </c>
      <c r="F144" s="10" t="s">
        <v>557</v>
      </c>
      <c r="G144" s="10">
        <f>SUBTOTAL(9,G143:G143)</f>
        <v>150000</v>
      </c>
    </row>
    <row r="145" spans="1:7" ht="39.950000000000003" customHeight="1" x14ac:dyDescent="0.15">
      <c r="A145" s="5" t="s">
        <v>691</v>
      </c>
      <c r="B145" s="25" t="s">
        <v>692</v>
      </c>
      <c r="C145" s="25"/>
      <c r="D145" s="5" t="s">
        <v>399</v>
      </c>
      <c r="E145" s="8">
        <v>140</v>
      </c>
      <c r="F145" s="8">
        <v>1428.5714290000001</v>
      </c>
      <c r="G145" s="8">
        <v>200000</v>
      </c>
    </row>
    <row r="146" spans="1:7" ht="24.95" customHeight="1" x14ac:dyDescent="0.15">
      <c r="A146" s="24" t="s">
        <v>642</v>
      </c>
      <c r="B146" s="24"/>
      <c r="C146" s="24"/>
      <c r="D146" s="24"/>
      <c r="E146" s="10">
        <f>SUBTOTAL(9,E145:E145)</f>
        <v>140</v>
      </c>
      <c r="F146" s="10" t="s">
        <v>557</v>
      </c>
      <c r="G146" s="10">
        <f>SUBTOTAL(9,G145:G145)</f>
        <v>200000</v>
      </c>
    </row>
    <row r="147" spans="1:7" ht="39.950000000000003" customHeight="1" x14ac:dyDescent="0.15">
      <c r="A147" s="5" t="s">
        <v>693</v>
      </c>
      <c r="B147" s="25" t="s">
        <v>694</v>
      </c>
      <c r="C147" s="25"/>
      <c r="D147" s="5" t="s">
        <v>399</v>
      </c>
      <c r="E147" s="8">
        <v>200</v>
      </c>
      <c r="F147" s="8">
        <v>19.3</v>
      </c>
      <c r="G147" s="8">
        <v>3860</v>
      </c>
    </row>
    <row r="148" spans="1:7" ht="39.950000000000003" customHeight="1" x14ac:dyDescent="0.15">
      <c r="A148" s="5" t="s">
        <v>693</v>
      </c>
      <c r="B148" s="25" t="s">
        <v>694</v>
      </c>
      <c r="C148" s="25"/>
      <c r="D148" s="5" t="s">
        <v>399</v>
      </c>
      <c r="E148" s="8">
        <v>5</v>
      </c>
      <c r="F148" s="8">
        <v>2070</v>
      </c>
      <c r="G148" s="8">
        <v>10350</v>
      </c>
    </row>
    <row r="149" spans="1:7" ht="24.95" customHeight="1" x14ac:dyDescent="0.15">
      <c r="A149" s="24" t="s">
        <v>642</v>
      </c>
      <c r="B149" s="24"/>
      <c r="C149" s="24"/>
      <c r="D149" s="24"/>
      <c r="E149" s="10">
        <f>SUBTOTAL(9,E147:E148)</f>
        <v>205</v>
      </c>
      <c r="F149" s="10" t="s">
        <v>557</v>
      </c>
      <c r="G149" s="10">
        <f>SUBTOTAL(9,G147:G148)</f>
        <v>14210</v>
      </c>
    </row>
    <row r="150" spans="1:7" ht="39.950000000000003" customHeight="1" x14ac:dyDescent="0.15">
      <c r="A150" s="5" t="s">
        <v>695</v>
      </c>
      <c r="B150" s="25" t="s">
        <v>696</v>
      </c>
      <c r="C150" s="25"/>
      <c r="D150" s="5" t="s">
        <v>399</v>
      </c>
      <c r="E150" s="8">
        <v>76</v>
      </c>
      <c r="F150" s="8">
        <v>908.32894699999997</v>
      </c>
      <c r="G150" s="8">
        <v>69033</v>
      </c>
    </row>
    <row r="151" spans="1:7" ht="24.95" customHeight="1" x14ac:dyDescent="0.15">
      <c r="A151" s="24" t="s">
        <v>642</v>
      </c>
      <c r="B151" s="24"/>
      <c r="C151" s="24"/>
      <c r="D151" s="24"/>
      <c r="E151" s="10">
        <f>SUBTOTAL(9,E150:E150)</f>
        <v>76</v>
      </c>
      <c r="F151" s="10" t="s">
        <v>557</v>
      </c>
      <c r="G151" s="10">
        <f>SUBTOTAL(9,G150:G150)</f>
        <v>69033</v>
      </c>
    </row>
    <row r="152" spans="1:7" ht="39.950000000000003" customHeight="1" x14ac:dyDescent="0.15">
      <c r="A152" s="5" t="s">
        <v>84</v>
      </c>
      <c r="B152" s="25" t="s">
        <v>697</v>
      </c>
      <c r="C152" s="25"/>
      <c r="D152" s="5" t="s">
        <v>399</v>
      </c>
      <c r="E152" s="8">
        <v>1000</v>
      </c>
      <c r="F152" s="8">
        <v>200</v>
      </c>
      <c r="G152" s="8">
        <v>200000</v>
      </c>
    </row>
    <row r="153" spans="1:7" ht="24.95" customHeight="1" x14ac:dyDescent="0.15">
      <c r="A153" s="24" t="s">
        <v>642</v>
      </c>
      <c r="B153" s="24"/>
      <c r="C153" s="24"/>
      <c r="D153" s="24"/>
      <c r="E153" s="10">
        <f>SUBTOTAL(9,E152:E152)</f>
        <v>1000</v>
      </c>
      <c r="F153" s="10" t="s">
        <v>557</v>
      </c>
      <c r="G153" s="10">
        <f>SUBTOTAL(9,G152:G152)</f>
        <v>200000</v>
      </c>
    </row>
    <row r="154" spans="1:7" ht="39.950000000000003" customHeight="1" x14ac:dyDescent="0.15">
      <c r="A154" s="5" t="s">
        <v>698</v>
      </c>
      <c r="B154" s="25" t="s">
        <v>699</v>
      </c>
      <c r="C154" s="25"/>
      <c r="D154" s="5" t="s">
        <v>399</v>
      </c>
      <c r="E154" s="8">
        <v>800</v>
      </c>
      <c r="F154" s="8">
        <v>520.94624999999996</v>
      </c>
      <c r="G154" s="8">
        <v>416757</v>
      </c>
    </row>
    <row r="155" spans="1:7" ht="24.95" customHeight="1" x14ac:dyDescent="0.15">
      <c r="A155" s="24" t="s">
        <v>642</v>
      </c>
      <c r="B155" s="24"/>
      <c r="C155" s="24"/>
      <c r="D155" s="24"/>
      <c r="E155" s="10">
        <f>SUBTOTAL(9,E154:E154)</f>
        <v>800</v>
      </c>
      <c r="F155" s="10" t="s">
        <v>557</v>
      </c>
      <c r="G155" s="10">
        <f>SUBTOTAL(9,G154:G154)</f>
        <v>416757</v>
      </c>
    </row>
    <row r="156" spans="1:7" ht="39.950000000000003" customHeight="1" x14ac:dyDescent="0.15">
      <c r="A156" s="5" t="s">
        <v>700</v>
      </c>
      <c r="B156" s="25" t="s">
        <v>701</v>
      </c>
      <c r="C156" s="25"/>
      <c r="D156" s="5" t="s">
        <v>399</v>
      </c>
      <c r="E156" s="8">
        <v>150</v>
      </c>
      <c r="F156" s="8">
        <v>365.8</v>
      </c>
      <c r="G156" s="8">
        <v>54870</v>
      </c>
    </row>
    <row r="157" spans="1:7" ht="24.95" customHeight="1" x14ac:dyDescent="0.15">
      <c r="A157" s="24" t="s">
        <v>642</v>
      </c>
      <c r="B157" s="24"/>
      <c r="C157" s="24"/>
      <c r="D157" s="24"/>
      <c r="E157" s="10">
        <f>SUBTOTAL(9,E156:E156)</f>
        <v>150</v>
      </c>
      <c r="F157" s="10" t="s">
        <v>557</v>
      </c>
      <c r="G157" s="10">
        <f>SUBTOTAL(9,G156:G156)</f>
        <v>54870</v>
      </c>
    </row>
    <row r="158" spans="1:7" ht="24.95" customHeight="1" x14ac:dyDescent="0.15">
      <c r="A158" s="24" t="s">
        <v>643</v>
      </c>
      <c r="B158" s="24"/>
      <c r="C158" s="24"/>
      <c r="D158" s="24"/>
      <c r="E158" s="24"/>
      <c r="F158" s="24"/>
      <c r="G158" s="10">
        <f>SUBTOTAL(9,G141:G157)</f>
        <v>1204870</v>
      </c>
    </row>
    <row r="159" spans="1:7" ht="24.95" customHeight="1" x14ac:dyDescent="0.15"/>
    <row r="160" spans="1:7" ht="20.100000000000001" customHeight="1" x14ac:dyDescent="0.15">
      <c r="A160" s="22" t="s">
        <v>424</v>
      </c>
      <c r="B160" s="22"/>
      <c r="C160" s="23" t="s">
        <v>290</v>
      </c>
      <c r="D160" s="23"/>
      <c r="E160" s="23"/>
      <c r="F160" s="23"/>
      <c r="G160" s="23"/>
    </row>
    <row r="161" spans="1:7" ht="20.100000000000001" customHeight="1" x14ac:dyDescent="0.15">
      <c r="A161" s="22" t="s">
        <v>425</v>
      </c>
      <c r="B161" s="22"/>
      <c r="C161" s="23" t="s">
        <v>558</v>
      </c>
      <c r="D161" s="23"/>
      <c r="E161" s="23"/>
      <c r="F161" s="23"/>
      <c r="G161" s="23"/>
    </row>
    <row r="162" spans="1:7" ht="24.95" customHeight="1" x14ac:dyDescent="0.15">
      <c r="A162" s="22" t="s">
        <v>427</v>
      </c>
      <c r="B162" s="22"/>
      <c r="C162" s="23" t="s">
        <v>399</v>
      </c>
      <c r="D162" s="23"/>
      <c r="E162" s="23"/>
      <c r="F162" s="23"/>
      <c r="G162" s="23"/>
    </row>
    <row r="163" spans="1:7" ht="15" customHeight="1" x14ac:dyDescent="0.15"/>
    <row r="164" spans="1:7" ht="24.95" customHeight="1" x14ac:dyDescent="0.15">
      <c r="A164" s="15" t="s">
        <v>702</v>
      </c>
      <c r="B164" s="15"/>
      <c r="C164" s="15"/>
      <c r="D164" s="15"/>
      <c r="E164" s="15"/>
      <c r="F164" s="15"/>
      <c r="G164" s="15"/>
    </row>
    <row r="165" spans="1:7" ht="15" customHeight="1" x14ac:dyDescent="0.15"/>
    <row r="166" spans="1:7" ht="50.1" customHeight="1" x14ac:dyDescent="0.15">
      <c r="A166" s="5" t="s">
        <v>336</v>
      </c>
      <c r="B166" s="20" t="s">
        <v>575</v>
      </c>
      <c r="C166" s="20"/>
      <c r="D166" s="5" t="s">
        <v>636</v>
      </c>
      <c r="E166" s="5" t="s">
        <v>637</v>
      </c>
      <c r="F166" s="5" t="s">
        <v>638</v>
      </c>
      <c r="G166" s="5" t="s">
        <v>639</v>
      </c>
    </row>
    <row r="167" spans="1:7" ht="15" customHeight="1" x14ac:dyDescent="0.15">
      <c r="A167" s="5">
        <v>1</v>
      </c>
      <c r="B167" s="20">
        <v>2</v>
      </c>
      <c r="C167" s="20"/>
      <c r="D167" s="5">
        <v>3</v>
      </c>
      <c r="E167" s="5">
        <v>4</v>
      </c>
      <c r="F167" s="5">
        <v>5</v>
      </c>
      <c r="G167" s="5">
        <v>6</v>
      </c>
    </row>
    <row r="168" spans="1:7" ht="39.950000000000003" customHeight="1" x14ac:dyDescent="0.15">
      <c r="A168" s="5" t="s">
        <v>703</v>
      </c>
      <c r="B168" s="25" t="s">
        <v>704</v>
      </c>
      <c r="C168" s="25"/>
      <c r="D168" s="5" t="s">
        <v>399</v>
      </c>
      <c r="E168" s="8">
        <v>100</v>
      </c>
      <c r="F168" s="8">
        <v>995</v>
      </c>
      <c r="G168" s="8">
        <v>99500</v>
      </c>
    </row>
    <row r="169" spans="1:7" ht="39.950000000000003" customHeight="1" x14ac:dyDescent="0.15">
      <c r="A169" s="5" t="s">
        <v>703</v>
      </c>
      <c r="B169" s="25" t="s">
        <v>705</v>
      </c>
      <c r="C169" s="25"/>
      <c r="D169" s="5" t="s">
        <v>399</v>
      </c>
      <c r="E169" s="8">
        <v>192</v>
      </c>
      <c r="F169" s="8">
        <v>150</v>
      </c>
      <c r="G169" s="8">
        <v>28800</v>
      </c>
    </row>
    <row r="170" spans="1:7" ht="39.950000000000003" customHeight="1" x14ac:dyDescent="0.15">
      <c r="A170" s="5" t="s">
        <v>703</v>
      </c>
      <c r="B170" s="25" t="s">
        <v>706</v>
      </c>
      <c r="C170" s="25"/>
      <c r="D170" s="5" t="s">
        <v>399</v>
      </c>
      <c r="E170" s="8">
        <v>12</v>
      </c>
      <c r="F170" s="8">
        <v>3500</v>
      </c>
      <c r="G170" s="8">
        <v>42000</v>
      </c>
    </row>
    <row r="171" spans="1:7" ht="24.95" customHeight="1" x14ac:dyDescent="0.15">
      <c r="A171" s="24" t="s">
        <v>642</v>
      </c>
      <c r="B171" s="24"/>
      <c r="C171" s="24"/>
      <c r="D171" s="24"/>
      <c r="E171" s="10">
        <f>SUBTOTAL(9,E168:E170)</f>
        <v>304</v>
      </c>
      <c r="F171" s="10" t="s">
        <v>557</v>
      </c>
      <c r="G171" s="10">
        <f>SUBTOTAL(9,G168:G170)</f>
        <v>170300</v>
      </c>
    </row>
    <row r="172" spans="1:7" ht="24.95" customHeight="1" x14ac:dyDescent="0.15">
      <c r="A172" s="24" t="s">
        <v>643</v>
      </c>
      <c r="B172" s="24"/>
      <c r="C172" s="24"/>
      <c r="D172" s="24"/>
      <c r="E172" s="24"/>
      <c r="F172" s="24"/>
      <c r="G172" s="10">
        <f>SUBTOTAL(9,G168:G171)</f>
        <v>170300</v>
      </c>
    </row>
    <row r="173" spans="1:7" ht="24.95" customHeight="1" x14ac:dyDescent="0.15"/>
    <row r="174" spans="1:7" ht="20.100000000000001" customHeight="1" x14ac:dyDescent="0.15">
      <c r="A174" s="22" t="s">
        <v>424</v>
      </c>
      <c r="B174" s="22"/>
      <c r="C174" s="23" t="s">
        <v>290</v>
      </c>
      <c r="D174" s="23"/>
      <c r="E174" s="23"/>
      <c r="F174" s="23"/>
      <c r="G174" s="23"/>
    </row>
    <row r="175" spans="1:7" ht="20.100000000000001" customHeight="1" x14ac:dyDescent="0.15">
      <c r="A175" s="22" t="s">
        <v>425</v>
      </c>
      <c r="B175" s="22"/>
      <c r="C175" s="23" t="s">
        <v>426</v>
      </c>
      <c r="D175" s="23"/>
      <c r="E175" s="23"/>
      <c r="F175" s="23"/>
      <c r="G175" s="23"/>
    </row>
    <row r="176" spans="1:7" ht="24.95" customHeight="1" x14ac:dyDescent="0.15">
      <c r="A176" s="22" t="s">
        <v>427</v>
      </c>
      <c r="B176" s="22"/>
      <c r="C176" s="23" t="s">
        <v>399</v>
      </c>
      <c r="D176" s="23"/>
      <c r="E176" s="23"/>
      <c r="F176" s="23"/>
      <c r="G176" s="23"/>
    </row>
    <row r="177" spans="1:7" ht="15" customHeight="1" x14ac:dyDescent="0.15"/>
    <row r="178" spans="1:7" ht="24.95" customHeight="1" x14ac:dyDescent="0.15">
      <c r="A178" s="15" t="s">
        <v>635</v>
      </c>
      <c r="B178" s="15"/>
      <c r="C178" s="15"/>
      <c r="D178" s="15"/>
      <c r="E178" s="15"/>
      <c r="F178" s="15"/>
      <c r="G178" s="15"/>
    </row>
    <row r="179" spans="1:7" ht="15" customHeight="1" x14ac:dyDescent="0.15"/>
    <row r="180" spans="1:7" ht="50.1" customHeight="1" x14ac:dyDescent="0.15">
      <c r="A180" s="5" t="s">
        <v>336</v>
      </c>
      <c r="B180" s="20" t="s">
        <v>575</v>
      </c>
      <c r="C180" s="20"/>
      <c r="D180" s="5" t="s">
        <v>636</v>
      </c>
      <c r="E180" s="5" t="s">
        <v>637</v>
      </c>
      <c r="F180" s="5" t="s">
        <v>638</v>
      </c>
      <c r="G180" s="5" t="s">
        <v>639</v>
      </c>
    </row>
    <row r="181" spans="1:7" ht="15" customHeight="1" x14ac:dyDescent="0.15">
      <c r="A181" s="5">
        <v>1</v>
      </c>
      <c r="B181" s="20">
        <v>2</v>
      </c>
      <c r="C181" s="20"/>
      <c r="D181" s="5">
        <v>3</v>
      </c>
      <c r="E181" s="5">
        <v>4</v>
      </c>
      <c r="F181" s="5">
        <v>5</v>
      </c>
      <c r="G181" s="5">
        <v>6</v>
      </c>
    </row>
    <row r="182" spans="1:7" ht="39.950000000000003" customHeight="1" x14ac:dyDescent="0.15">
      <c r="A182" s="5" t="s">
        <v>341</v>
      </c>
      <c r="B182" s="25" t="s">
        <v>707</v>
      </c>
      <c r="C182" s="25"/>
      <c r="D182" s="5" t="s">
        <v>646</v>
      </c>
      <c r="E182" s="8">
        <v>12</v>
      </c>
      <c r="F182" s="8">
        <v>17500</v>
      </c>
      <c r="G182" s="8">
        <v>210000</v>
      </c>
    </row>
    <row r="183" spans="1:7" ht="24.95" customHeight="1" x14ac:dyDescent="0.15">
      <c r="A183" s="24" t="s">
        <v>642</v>
      </c>
      <c r="B183" s="24"/>
      <c r="C183" s="24"/>
      <c r="D183" s="24"/>
      <c r="E183" s="10">
        <f>SUBTOTAL(9,E182:E182)</f>
        <v>12</v>
      </c>
      <c r="F183" s="10" t="s">
        <v>557</v>
      </c>
      <c r="G183" s="10">
        <f>SUBTOTAL(9,G182:G182)</f>
        <v>210000</v>
      </c>
    </row>
    <row r="184" spans="1:7" ht="39.950000000000003" customHeight="1" x14ac:dyDescent="0.15">
      <c r="A184" s="5" t="s">
        <v>62</v>
      </c>
      <c r="B184" s="25" t="s">
        <v>708</v>
      </c>
      <c r="C184" s="25"/>
      <c r="D184" s="5" t="s">
        <v>646</v>
      </c>
      <c r="E184" s="8">
        <v>12</v>
      </c>
      <c r="F184" s="8">
        <v>12200</v>
      </c>
      <c r="G184" s="8">
        <v>146400</v>
      </c>
    </row>
    <row r="185" spans="1:7" ht="24.95" customHeight="1" x14ac:dyDescent="0.15">
      <c r="A185" s="24" t="s">
        <v>642</v>
      </c>
      <c r="B185" s="24"/>
      <c r="C185" s="24"/>
      <c r="D185" s="24"/>
      <c r="E185" s="10">
        <f>SUBTOTAL(9,E184:E184)</f>
        <v>12</v>
      </c>
      <c r="F185" s="10" t="s">
        <v>557</v>
      </c>
      <c r="G185" s="10">
        <f>SUBTOTAL(9,G184:G184)</f>
        <v>146400</v>
      </c>
    </row>
    <row r="186" spans="1:7" ht="60" customHeight="1" x14ac:dyDescent="0.15">
      <c r="A186" s="5" t="s">
        <v>440</v>
      </c>
      <c r="B186" s="25" t="s">
        <v>709</v>
      </c>
      <c r="C186" s="25"/>
      <c r="D186" s="5" t="s">
        <v>646</v>
      </c>
      <c r="E186" s="8">
        <v>12</v>
      </c>
      <c r="F186" s="8">
        <v>11375</v>
      </c>
      <c r="G186" s="8">
        <v>136500</v>
      </c>
    </row>
    <row r="187" spans="1:7" ht="24.95" customHeight="1" x14ac:dyDescent="0.15">
      <c r="A187" s="24" t="s">
        <v>642</v>
      </c>
      <c r="B187" s="24"/>
      <c r="C187" s="24"/>
      <c r="D187" s="24"/>
      <c r="E187" s="10">
        <f>SUBTOTAL(9,E186:E186)</f>
        <v>12</v>
      </c>
      <c r="F187" s="10" t="s">
        <v>557</v>
      </c>
      <c r="G187" s="10">
        <f>SUBTOTAL(9,G186:G186)</f>
        <v>136500</v>
      </c>
    </row>
    <row r="188" spans="1:7" ht="60" customHeight="1" x14ac:dyDescent="0.15">
      <c r="A188" s="5" t="s">
        <v>64</v>
      </c>
      <c r="B188" s="25" t="s">
        <v>710</v>
      </c>
      <c r="C188" s="25"/>
      <c r="D188" s="5" t="s">
        <v>646</v>
      </c>
      <c r="E188" s="8">
        <v>12</v>
      </c>
      <c r="F188" s="8">
        <v>6562.5</v>
      </c>
      <c r="G188" s="8">
        <v>78750</v>
      </c>
    </row>
    <row r="189" spans="1:7" ht="24.95" customHeight="1" x14ac:dyDescent="0.15">
      <c r="A189" s="24" t="s">
        <v>642</v>
      </c>
      <c r="B189" s="24"/>
      <c r="C189" s="24"/>
      <c r="D189" s="24"/>
      <c r="E189" s="10">
        <f>SUBTOTAL(9,E188:E188)</f>
        <v>12</v>
      </c>
      <c r="F189" s="10" t="s">
        <v>557</v>
      </c>
      <c r="G189" s="10">
        <f>SUBTOTAL(9,G188:G188)</f>
        <v>78750</v>
      </c>
    </row>
    <row r="190" spans="1:7" ht="39.950000000000003" customHeight="1" x14ac:dyDescent="0.15">
      <c r="A190" s="5" t="s">
        <v>711</v>
      </c>
      <c r="B190" s="25" t="s">
        <v>712</v>
      </c>
      <c r="C190" s="25"/>
      <c r="D190" s="5" t="s">
        <v>646</v>
      </c>
      <c r="E190" s="8">
        <v>1</v>
      </c>
      <c r="F190" s="8">
        <v>10649.76</v>
      </c>
      <c r="G190" s="8">
        <v>10649.76</v>
      </c>
    </row>
    <row r="191" spans="1:7" ht="24.95" customHeight="1" x14ac:dyDescent="0.15">
      <c r="A191" s="24" t="s">
        <v>642</v>
      </c>
      <c r="B191" s="24"/>
      <c r="C191" s="24"/>
      <c r="D191" s="24"/>
      <c r="E191" s="10">
        <f>SUBTOTAL(9,E190:E190)</f>
        <v>1</v>
      </c>
      <c r="F191" s="10" t="s">
        <v>557</v>
      </c>
      <c r="G191" s="10">
        <f>SUBTOTAL(9,G190:G190)</f>
        <v>10649.76</v>
      </c>
    </row>
    <row r="192" spans="1:7" ht="39.950000000000003" customHeight="1" x14ac:dyDescent="0.15">
      <c r="A192" s="5" t="s">
        <v>713</v>
      </c>
      <c r="B192" s="25" t="s">
        <v>714</v>
      </c>
      <c r="C192" s="25"/>
      <c r="D192" s="5" t="s">
        <v>646</v>
      </c>
      <c r="E192" s="8">
        <v>1</v>
      </c>
      <c r="F192" s="8">
        <v>17500</v>
      </c>
      <c r="G192" s="8">
        <v>17500</v>
      </c>
    </row>
    <row r="193" spans="1:7" ht="24.95" customHeight="1" x14ac:dyDescent="0.15">
      <c r="A193" s="24" t="s">
        <v>642</v>
      </c>
      <c r="B193" s="24"/>
      <c r="C193" s="24"/>
      <c r="D193" s="24"/>
      <c r="E193" s="10">
        <f>SUBTOTAL(9,E192:E192)</f>
        <v>1</v>
      </c>
      <c r="F193" s="10" t="s">
        <v>557</v>
      </c>
      <c r="G193" s="10">
        <f>SUBTOTAL(9,G192:G192)</f>
        <v>17500</v>
      </c>
    </row>
    <row r="194" spans="1:7" ht="24.95" customHeight="1" x14ac:dyDescent="0.15">
      <c r="A194" s="24" t="s">
        <v>643</v>
      </c>
      <c r="B194" s="24"/>
      <c r="C194" s="24"/>
      <c r="D194" s="24"/>
      <c r="E194" s="24"/>
      <c r="F194" s="24"/>
      <c r="G194" s="10">
        <f>SUBTOTAL(9,G182:G193)</f>
        <v>599799.76</v>
      </c>
    </row>
    <row r="195" spans="1:7" ht="24.95" customHeight="1" x14ac:dyDescent="0.15"/>
    <row r="196" spans="1:7" ht="20.100000000000001" customHeight="1" x14ac:dyDescent="0.15">
      <c r="A196" s="22" t="s">
        <v>424</v>
      </c>
      <c r="B196" s="22"/>
      <c r="C196" s="23" t="s">
        <v>290</v>
      </c>
      <c r="D196" s="23"/>
      <c r="E196" s="23"/>
      <c r="F196" s="23"/>
      <c r="G196" s="23"/>
    </row>
    <row r="197" spans="1:7" ht="20.100000000000001" customHeight="1" x14ac:dyDescent="0.15">
      <c r="A197" s="22" t="s">
        <v>425</v>
      </c>
      <c r="B197" s="22"/>
      <c r="C197" s="23" t="s">
        <v>426</v>
      </c>
      <c r="D197" s="23"/>
      <c r="E197" s="23"/>
      <c r="F197" s="23"/>
      <c r="G197" s="23"/>
    </row>
    <row r="198" spans="1:7" ht="24.95" customHeight="1" x14ac:dyDescent="0.15">
      <c r="A198" s="22" t="s">
        <v>427</v>
      </c>
      <c r="B198" s="22"/>
      <c r="C198" s="23" t="s">
        <v>399</v>
      </c>
      <c r="D198" s="23"/>
      <c r="E198" s="23"/>
      <c r="F198" s="23"/>
      <c r="G198" s="23"/>
    </row>
    <row r="199" spans="1:7" ht="15" customHeight="1" x14ac:dyDescent="0.15"/>
    <row r="200" spans="1:7" ht="24.95" customHeight="1" x14ac:dyDescent="0.15">
      <c r="A200" s="15" t="s">
        <v>644</v>
      </c>
      <c r="B200" s="15"/>
      <c r="C200" s="15"/>
      <c r="D200" s="15"/>
      <c r="E200" s="15"/>
      <c r="F200" s="15"/>
      <c r="G200" s="15"/>
    </row>
    <row r="201" spans="1:7" ht="15" customHeight="1" x14ac:dyDescent="0.15"/>
    <row r="202" spans="1:7" ht="50.1" customHeight="1" x14ac:dyDescent="0.15">
      <c r="A202" s="5" t="s">
        <v>336</v>
      </c>
      <c r="B202" s="20" t="s">
        <v>575</v>
      </c>
      <c r="C202" s="20"/>
      <c r="D202" s="5" t="s">
        <v>636</v>
      </c>
      <c r="E202" s="5" t="s">
        <v>637</v>
      </c>
      <c r="F202" s="5" t="s">
        <v>638</v>
      </c>
      <c r="G202" s="5" t="s">
        <v>639</v>
      </c>
    </row>
    <row r="203" spans="1:7" ht="15" customHeight="1" x14ac:dyDescent="0.15">
      <c r="A203" s="5">
        <v>1</v>
      </c>
      <c r="B203" s="20">
        <v>2</v>
      </c>
      <c r="C203" s="20"/>
      <c r="D203" s="5">
        <v>3</v>
      </c>
      <c r="E203" s="5">
        <v>4</v>
      </c>
      <c r="F203" s="5">
        <v>5</v>
      </c>
      <c r="G203" s="5">
        <v>6</v>
      </c>
    </row>
    <row r="204" spans="1:7" ht="39.950000000000003" customHeight="1" x14ac:dyDescent="0.15">
      <c r="A204" s="5" t="s">
        <v>66</v>
      </c>
      <c r="B204" s="25" t="s">
        <v>715</v>
      </c>
      <c r="C204" s="25"/>
      <c r="D204" s="5" t="s">
        <v>646</v>
      </c>
      <c r="E204" s="8">
        <v>622.12729999999999</v>
      </c>
      <c r="F204" s="8">
        <v>215.39</v>
      </c>
      <c r="G204" s="8">
        <v>134000</v>
      </c>
    </row>
    <row r="205" spans="1:7" ht="24.95" customHeight="1" x14ac:dyDescent="0.15">
      <c r="A205" s="24" t="s">
        <v>642</v>
      </c>
      <c r="B205" s="24"/>
      <c r="C205" s="24"/>
      <c r="D205" s="24"/>
      <c r="E205" s="10">
        <f>SUBTOTAL(9,E204:E204)</f>
        <v>622.12729999999999</v>
      </c>
      <c r="F205" s="10" t="s">
        <v>557</v>
      </c>
      <c r="G205" s="10">
        <f>SUBTOTAL(9,G204:G204)</f>
        <v>134000</v>
      </c>
    </row>
    <row r="206" spans="1:7" ht="39.950000000000003" customHeight="1" x14ac:dyDescent="0.15">
      <c r="A206" s="5" t="s">
        <v>441</v>
      </c>
      <c r="B206" s="25" t="s">
        <v>716</v>
      </c>
      <c r="C206" s="25"/>
      <c r="D206" s="5" t="s">
        <v>646</v>
      </c>
      <c r="E206" s="8">
        <v>5244.1028999999999</v>
      </c>
      <c r="F206" s="8">
        <v>36.56</v>
      </c>
      <c r="G206" s="8">
        <v>191724.4</v>
      </c>
    </row>
    <row r="207" spans="1:7" ht="39.950000000000003" customHeight="1" x14ac:dyDescent="0.15">
      <c r="A207" s="5" t="s">
        <v>441</v>
      </c>
      <c r="B207" s="25" t="s">
        <v>716</v>
      </c>
      <c r="C207" s="25"/>
      <c r="D207" s="5" t="s">
        <v>646</v>
      </c>
      <c r="E207" s="8">
        <v>4197.5</v>
      </c>
      <c r="F207" s="8">
        <v>30.56</v>
      </c>
      <c r="G207" s="8">
        <v>128275.6</v>
      </c>
    </row>
    <row r="208" spans="1:7" ht="24.95" customHeight="1" x14ac:dyDescent="0.15">
      <c r="A208" s="24" t="s">
        <v>642</v>
      </c>
      <c r="B208" s="24"/>
      <c r="C208" s="24"/>
      <c r="D208" s="24"/>
      <c r="E208" s="10">
        <f>SUBTOTAL(9,E206:E207)</f>
        <v>9441.6028999999999</v>
      </c>
      <c r="F208" s="10" t="s">
        <v>557</v>
      </c>
      <c r="G208" s="10">
        <f>SUBTOTAL(9,G206:G207)</f>
        <v>320000</v>
      </c>
    </row>
    <row r="209" spans="1:7" ht="39.950000000000003" customHeight="1" x14ac:dyDescent="0.15">
      <c r="A209" s="5" t="s">
        <v>442</v>
      </c>
      <c r="B209" s="25" t="s">
        <v>717</v>
      </c>
      <c r="C209" s="25"/>
      <c r="D209" s="5" t="s">
        <v>646</v>
      </c>
      <c r="E209" s="8">
        <v>1779.4218000000001</v>
      </c>
      <c r="F209" s="8">
        <v>38.39</v>
      </c>
      <c r="G209" s="8">
        <v>68312</v>
      </c>
    </row>
    <row r="210" spans="1:7" ht="39.950000000000003" customHeight="1" x14ac:dyDescent="0.15">
      <c r="A210" s="5" t="s">
        <v>442</v>
      </c>
      <c r="B210" s="25" t="s">
        <v>717</v>
      </c>
      <c r="C210" s="25"/>
      <c r="D210" s="5" t="s">
        <v>646</v>
      </c>
      <c r="E210" s="8">
        <v>2467.9445999999998</v>
      </c>
      <c r="F210" s="8">
        <v>33.909999999999997</v>
      </c>
      <c r="G210" s="8">
        <v>83688</v>
      </c>
    </row>
    <row r="211" spans="1:7" ht="24.95" customHeight="1" x14ac:dyDescent="0.15">
      <c r="A211" s="24" t="s">
        <v>642</v>
      </c>
      <c r="B211" s="24"/>
      <c r="C211" s="24"/>
      <c r="D211" s="24"/>
      <c r="E211" s="10">
        <f>SUBTOTAL(9,E209:E210)</f>
        <v>4247.3663999999999</v>
      </c>
      <c r="F211" s="10" t="s">
        <v>557</v>
      </c>
      <c r="G211" s="10">
        <f>SUBTOTAL(9,G209:G210)</f>
        <v>152000</v>
      </c>
    </row>
    <row r="212" spans="1:7" ht="39.950000000000003" customHeight="1" x14ac:dyDescent="0.15">
      <c r="A212" s="5" t="s">
        <v>443</v>
      </c>
      <c r="B212" s="25" t="s">
        <v>718</v>
      </c>
      <c r="C212" s="25"/>
      <c r="D212" s="5" t="s">
        <v>646</v>
      </c>
      <c r="E212" s="8">
        <v>340.79687999999999</v>
      </c>
      <c r="F212" s="8">
        <v>804.89</v>
      </c>
      <c r="G212" s="8">
        <v>274304</v>
      </c>
    </row>
    <row r="213" spans="1:7" ht="24.95" customHeight="1" x14ac:dyDescent="0.15">
      <c r="A213" s="24" t="s">
        <v>642</v>
      </c>
      <c r="B213" s="24"/>
      <c r="C213" s="24"/>
      <c r="D213" s="24"/>
      <c r="E213" s="10">
        <f>SUBTOTAL(9,E212:E212)</f>
        <v>340.79687999999999</v>
      </c>
      <c r="F213" s="10" t="s">
        <v>557</v>
      </c>
      <c r="G213" s="10">
        <f>SUBTOTAL(9,G212:G212)</f>
        <v>274304</v>
      </c>
    </row>
    <row r="214" spans="1:7" ht="39.950000000000003" customHeight="1" x14ac:dyDescent="0.15">
      <c r="A214" s="5" t="s">
        <v>444</v>
      </c>
      <c r="B214" s="25" t="s">
        <v>719</v>
      </c>
      <c r="C214" s="25"/>
      <c r="D214" s="5" t="s">
        <v>646</v>
      </c>
      <c r="E214" s="8">
        <v>91.251769999999993</v>
      </c>
      <c r="F214" s="8">
        <v>799.59</v>
      </c>
      <c r="G214" s="8">
        <v>72964</v>
      </c>
    </row>
    <row r="215" spans="1:7" ht="24.95" customHeight="1" x14ac:dyDescent="0.15">
      <c r="A215" s="24" t="s">
        <v>642</v>
      </c>
      <c r="B215" s="24"/>
      <c r="C215" s="24"/>
      <c r="D215" s="24"/>
      <c r="E215" s="10">
        <f>SUBTOTAL(9,E214:E214)</f>
        <v>91.251769999999993</v>
      </c>
      <c r="F215" s="10" t="s">
        <v>557</v>
      </c>
      <c r="G215" s="10">
        <f>SUBTOTAL(9,G214:G214)</f>
        <v>72964</v>
      </c>
    </row>
    <row r="216" spans="1:7" ht="60" customHeight="1" x14ac:dyDescent="0.15">
      <c r="A216" s="5" t="s">
        <v>720</v>
      </c>
      <c r="B216" s="25" t="s">
        <v>721</v>
      </c>
      <c r="C216" s="25"/>
      <c r="D216" s="5" t="s">
        <v>646</v>
      </c>
      <c r="E216" s="8">
        <v>1</v>
      </c>
      <c r="F216" s="8">
        <v>153993.06</v>
      </c>
      <c r="G216" s="8">
        <v>153993.06</v>
      </c>
    </row>
    <row r="217" spans="1:7" ht="24.95" customHeight="1" x14ac:dyDescent="0.15">
      <c r="A217" s="24" t="s">
        <v>642</v>
      </c>
      <c r="B217" s="24"/>
      <c r="C217" s="24"/>
      <c r="D217" s="24"/>
      <c r="E217" s="10">
        <f>SUBTOTAL(9,E216:E216)</f>
        <v>1</v>
      </c>
      <c r="F217" s="10" t="s">
        <v>557</v>
      </c>
      <c r="G217" s="10">
        <f>SUBTOTAL(9,G216:G216)</f>
        <v>153993.06</v>
      </c>
    </row>
    <row r="218" spans="1:7" ht="39.950000000000003" customHeight="1" x14ac:dyDescent="0.15">
      <c r="A218" s="5" t="s">
        <v>722</v>
      </c>
      <c r="B218" s="25" t="s">
        <v>723</v>
      </c>
      <c r="C218" s="25"/>
      <c r="D218" s="5" t="s">
        <v>646</v>
      </c>
      <c r="E218" s="8">
        <v>1</v>
      </c>
      <c r="F218" s="8">
        <v>23303.95</v>
      </c>
      <c r="G218" s="8">
        <v>23303.95</v>
      </c>
    </row>
    <row r="219" spans="1:7" ht="24.95" customHeight="1" x14ac:dyDescent="0.15">
      <c r="A219" s="24" t="s">
        <v>642</v>
      </c>
      <c r="B219" s="24"/>
      <c r="C219" s="24"/>
      <c r="D219" s="24"/>
      <c r="E219" s="10">
        <f>SUBTOTAL(9,E218:E218)</f>
        <v>1</v>
      </c>
      <c r="F219" s="10" t="s">
        <v>557</v>
      </c>
      <c r="G219" s="10">
        <f>SUBTOTAL(9,G218:G218)</f>
        <v>23303.95</v>
      </c>
    </row>
    <row r="220" spans="1:7" ht="24.95" customHeight="1" x14ac:dyDescent="0.15">
      <c r="A220" s="24" t="s">
        <v>643</v>
      </c>
      <c r="B220" s="24"/>
      <c r="C220" s="24"/>
      <c r="D220" s="24"/>
      <c r="E220" s="24"/>
      <c r="F220" s="24"/>
      <c r="G220" s="10">
        <f>SUBTOTAL(9,G204:G219)</f>
        <v>1130565.01</v>
      </c>
    </row>
    <row r="221" spans="1:7" ht="24.95" customHeight="1" x14ac:dyDescent="0.15"/>
    <row r="222" spans="1:7" ht="20.100000000000001" customHeight="1" x14ac:dyDescent="0.15">
      <c r="A222" s="22" t="s">
        <v>424</v>
      </c>
      <c r="B222" s="22"/>
      <c r="C222" s="23" t="s">
        <v>290</v>
      </c>
      <c r="D222" s="23"/>
      <c r="E222" s="23"/>
      <c r="F222" s="23"/>
      <c r="G222" s="23"/>
    </row>
    <row r="223" spans="1:7" ht="20.100000000000001" customHeight="1" x14ac:dyDescent="0.15">
      <c r="A223" s="22" t="s">
        <v>425</v>
      </c>
      <c r="B223" s="22"/>
      <c r="C223" s="23" t="s">
        <v>426</v>
      </c>
      <c r="D223" s="23"/>
      <c r="E223" s="23"/>
      <c r="F223" s="23"/>
      <c r="G223" s="23"/>
    </row>
    <row r="224" spans="1:7" ht="24.95" customHeight="1" x14ac:dyDescent="0.15">
      <c r="A224" s="22" t="s">
        <v>427</v>
      </c>
      <c r="B224" s="22"/>
      <c r="C224" s="23" t="s">
        <v>399</v>
      </c>
      <c r="D224" s="23"/>
      <c r="E224" s="23"/>
      <c r="F224" s="23"/>
      <c r="G224" s="23"/>
    </row>
    <row r="225" spans="1:7" ht="15" customHeight="1" x14ac:dyDescent="0.15"/>
    <row r="226" spans="1:7" ht="24.95" customHeight="1" x14ac:dyDescent="0.15">
      <c r="A226" s="15" t="s">
        <v>724</v>
      </c>
      <c r="B226" s="15"/>
      <c r="C226" s="15"/>
      <c r="D226" s="15"/>
      <c r="E226" s="15"/>
      <c r="F226" s="15"/>
      <c r="G226" s="15"/>
    </row>
    <row r="227" spans="1:7" ht="15" customHeight="1" x14ac:dyDescent="0.15"/>
    <row r="228" spans="1:7" ht="50.1" customHeight="1" x14ac:dyDescent="0.15">
      <c r="A228" s="5" t="s">
        <v>336</v>
      </c>
      <c r="B228" s="20" t="s">
        <v>575</v>
      </c>
      <c r="C228" s="20"/>
      <c r="D228" s="5" t="s">
        <v>636</v>
      </c>
      <c r="E228" s="5" t="s">
        <v>637</v>
      </c>
      <c r="F228" s="5" t="s">
        <v>638</v>
      </c>
      <c r="G228" s="5" t="s">
        <v>639</v>
      </c>
    </row>
    <row r="229" spans="1:7" ht="15" customHeight="1" x14ac:dyDescent="0.15">
      <c r="A229" s="5">
        <v>1</v>
      </c>
      <c r="B229" s="20">
        <v>2</v>
      </c>
      <c r="C229" s="20"/>
      <c r="D229" s="5">
        <v>3</v>
      </c>
      <c r="E229" s="5">
        <v>4</v>
      </c>
      <c r="F229" s="5">
        <v>5</v>
      </c>
      <c r="G229" s="5">
        <v>6</v>
      </c>
    </row>
    <row r="230" spans="1:7" ht="60" customHeight="1" x14ac:dyDescent="0.15">
      <c r="A230" s="5" t="s">
        <v>445</v>
      </c>
      <c r="B230" s="25" t="s">
        <v>725</v>
      </c>
      <c r="C230" s="25"/>
      <c r="D230" s="5" t="s">
        <v>646</v>
      </c>
      <c r="E230" s="8">
        <v>102</v>
      </c>
      <c r="F230" s="8">
        <v>2000</v>
      </c>
      <c r="G230" s="8">
        <v>204000</v>
      </c>
    </row>
    <row r="231" spans="1:7" ht="24.95" customHeight="1" x14ac:dyDescent="0.15">
      <c r="A231" s="24" t="s">
        <v>642</v>
      </c>
      <c r="B231" s="24"/>
      <c r="C231" s="24"/>
      <c r="D231" s="24"/>
      <c r="E231" s="10">
        <f>SUBTOTAL(9,E230:E230)</f>
        <v>102</v>
      </c>
      <c r="F231" s="10" t="s">
        <v>557</v>
      </c>
      <c r="G231" s="10">
        <f>SUBTOTAL(9,G230:G230)</f>
        <v>204000</v>
      </c>
    </row>
    <row r="232" spans="1:7" ht="60" customHeight="1" x14ac:dyDescent="0.15">
      <c r="A232" s="5" t="s">
        <v>451</v>
      </c>
      <c r="B232" s="25" t="s">
        <v>726</v>
      </c>
      <c r="C232" s="25"/>
      <c r="D232" s="5" t="s">
        <v>646</v>
      </c>
      <c r="E232" s="8">
        <v>424</v>
      </c>
      <c r="F232" s="8">
        <v>1375</v>
      </c>
      <c r="G232" s="8">
        <v>583000</v>
      </c>
    </row>
    <row r="233" spans="1:7" ht="24.95" customHeight="1" x14ac:dyDescent="0.15">
      <c r="A233" s="24" t="s">
        <v>642</v>
      </c>
      <c r="B233" s="24"/>
      <c r="C233" s="24"/>
      <c r="D233" s="24"/>
      <c r="E233" s="10">
        <f>SUBTOTAL(9,E232:E232)</f>
        <v>424</v>
      </c>
      <c r="F233" s="10" t="s">
        <v>557</v>
      </c>
      <c r="G233" s="10">
        <f>SUBTOTAL(9,G232:G232)</f>
        <v>583000</v>
      </c>
    </row>
    <row r="234" spans="1:7" ht="60" customHeight="1" x14ac:dyDescent="0.15">
      <c r="A234" s="5" t="s">
        <v>452</v>
      </c>
      <c r="B234" s="25" t="s">
        <v>727</v>
      </c>
      <c r="C234" s="25"/>
      <c r="D234" s="5" t="s">
        <v>646</v>
      </c>
      <c r="E234" s="8">
        <v>828</v>
      </c>
      <c r="F234" s="8">
        <v>1650</v>
      </c>
      <c r="G234" s="8">
        <v>1366200</v>
      </c>
    </row>
    <row r="235" spans="1:7" ht="24.95" customHeight="1" x14ac:dyDescent="0.15">
      <c r="A235" s="24" t="s">
        <v>642</v>
      </c>
      <c r="B235" s="24"/>
      <c r="C235" s="24"/>
      <c r="D235" s="24"/>
      <c r="E235" s="10">
        <f>SUBTOTAL(9,E234:E234)</f>
        <v>828</v>
      </c>
      <c r="F235" s="10" t="s">
        <v>557</v>
      </c>
      <c r="G235" s="10">
        <f>SUBTOTAL(9,G234:G234)</f>
        <v>1366200</v>
      </c>
    </row>
    <row r="236" spans="1:7" ht="60" customHeight="1" x14ac:dyDescent="0.15">
      <c r="A236" s="5" t="s">
        <v>453</v>
      </c>
      <c r="B236" s="25" t="s">
        <v>728</v>
      </c>
      <c r="C236" s="25"/>
      <c r="D236" s="5" t="s">
        <v>646</v>
      </c>
      <c r="E236" s="8">
        <v>9</v>
      </c>
      <c r="F236" s="8">
        <v>48000</v>
      </c>
      <c r="G236" s="8">
        <v>432000</v>
      </c>
    </row>
    <row r="237" spans="1:7" ht="24.95" customHeight="1" x14ac:dyDescent="0.15">
      <c r="A237" s="24" t="s">
        <v>642</v>
      </c>
      <c r="B237" s="24"/>
      <c r="C237" s="24"/>
      <c r="D237" s="24"/>
      <c r="E237" s="10">
        <f>SUBTOTAL(9,E236:E236)</f>
        <v>9</v>
      </c>
      <c r="F237" s="10" t="s">
        <v>557</v>
      </c>
      <c r="G237" s="10">
        <f>SUBTOTAL(9,G236:G236)</f>
        <v>432000</v>
      </c>
    </row>
    <row r="238" spans="1:7" ht="39.950000000000003" customHeight="1" x14ac:dyDescent="0.15">
      <c r="A238" s="5" t="s">
        <v>454</v>
      </c>
      <c r="B238" s="25" t="s">
        <v>729</v>
      </c>
      <c r="C238" s="25"/>
      <c r="D238" s="5" t="s">
        <v>646</v>
      </c>
      <c r="E238" s="8">
        <v>12</v>
      </c>
      <c r="F238" s="8">
        <v>16695</v>
      </c>
      <c r="G238" s="8">
        <v>200340</v>
      </c>
    </row>
    <row r="239" spans="1:7" ht="24.95" customHeight="1" x14ac:dyDescent="0.15">
      <c r="A239" s="24" t="s">
        <v>642</v>
      </c>
      <c r="B239" s="24"/>
      <c r="C239" s="24"/>
      <c r="D239" s="24"/>
      <c r="E239" s="10">
        <f>SUBTOTAL(9,E238:E238)</f>
        <v>12</v>
      </c>
      <c r="F239" s="10" t="s">
        <v>557</v>
      </c>
      <c r="G239" s="10">
        <f>SUBTOTAL(9,G238:G238)</f>
        <v>200340</v>
      </c>
    </row>
    <row r="240" spans="1:7" ht="60" customHeight="1" x14ac:dyDescent="0.15">
      <c r="A240" s="5" t="s">
        <v>456</v>
      </c>
      <c r="B240" s="25" t="s">
        <v>730</v>
      </c>
      <c r="C240" s="25"/>
      <c r="D240" s="5" t="s">
        <v>399</v>
      </c>
      <c r="E240" s="8">
        <v>102</v>
      </c>
      <c r="F240" s="8">
        <v>2000</v>
      </c>
      <c r="G240" s="8">
        <v>204000</v>
      </c>
    </row>
    <row r="241" spans="1:7" ht="24.95" customHeight="1" x14ac:dyDescent="0.15">
      <c r="A241" s="24" t="s">
        <v>642</v>
      </c>
      <c r="B241" s="24"/>
      <c r="C241" s="24"/>
      <c r="D241" s="24"/>
      <c r="E241" s="10">
        <f>SUBTOTAL(9,E240:E240)</f>
        <v>102</v>
      </c>
      <c r="F241" s="10" t="s">
        <v>557</v>
      </c>
      <c r="G241" s="10">
        <f>SUBTOTAL(9,G240:G240)</f>
        <v>204000</v>
      </c>
    </row>
    <row r="242" spans="1:7" ht="60" customHeight="1" x14ac:dyDescent="0.15">
      <c r="A242" s="5" t="s">
        <v>457</v>
      </c>
      <c r="B242" s="25" t="s">
        <v>731</v>
      </c>
      <c r="C242" s="25"/>
      <c r="D242" s="5" t="s">
        <v>399</v>
      </c>
      <c r="E242" s="8">
        <v>212</v>
      </c>
      <c r="F242" s="8">
        <v>1375</v>
      </c>
      <c r="G242" s="8">
        <v>291500</v>
      </c>
    </row>
    <row r="243" spans="1:7" ht="24.95" customHeight="1" x14ac:dyDescent="0.15">
      <c r="A243" s="24" t="s">
        <v>642</v>
      </c>
      <c r="B243" s="24"/>
      <c r="C243" s="24"/>
      <c r="D243" s="24"/>
      <c r="E243" s="10">
        <f>SUBTOTAL(9,E242:E242)</f>
        <v>212</v>
      </c>
      <c r="F243" s="10" t="s">
        <v>557</v>
      </c>
      <c r="G243" s="10">
        <f>SUBTOTAL(9,G242:G242)</f>
        <v>291500</v>
      </c>
    </row>
    <row r="244" spans="1:7" ht="60" customHeight="1" x14ac:dyDescent="0.15">
      <c r="A244" s="5" t="s">
        <v>459</v>
      </c>
      <c r="B244" s="25" t="s">
        <v>732</v>
      </c>
      <c r="C244" s="25"/>
      <c r="D244" s="5" t="s">
        <v>399</v>
      </c>
      <c r="E244" s="8">
        <v>11501.00655</v>
      </c>
      <c r="F244" s="8">
        <v>580</v>
      </c>
      <c r="G244" s="8">
        <v>6670583.7999999998</v>
      </c>
    </row>
    <row r="245" spans="1:7" ht="24.95" customHeight="1" x14ac:dyDescent="0.15">
      <c r="A245" s="24" t="s">
        <v>642</v>
      </c>
      <c r="B245" s="24"/>
      <c r="C245" s="24"/>
      <c r="D245" s="24"/>
      <c r="E245" s="10">
        <f>SUBTOTAL(9,E244:E244)</f>
        <v>11501.00655</v>
      </c>
      <c r="F245" s="10" t="s">
        <v>557</v>
      </c>
      <c r="G245" s="10">
        <f>SUBTOTAL(9,G244:G244)</f>
        <v>6670583.7999999998</v>
      </c>
    </row>
    <row r="246" spans="1:7" ht="60" customHeight="1" x14ac:dyDescent="0.15">
      <c r="A246" s="5" t="s">
        <v>461</v>
      </c>
      <c r="B246" s="25" t="s">
        <v>733</v>
      </c>
      <c r="C246" s="25"/>
      <c r="D246" s="5" t="s">
        <v>399</v>
      </c>
      <c r="E246" s="8">
        <v>11204.51179</v>
      </c>
      <c r="F246" s="8">
        <v>780</v>
      </c>
      <c r="G246" s="8">
        <v>8739519.1999999993</v>
      </c>
    </row>
    <row r="247" spans="1:7" ht="24.95" customHeight="1" x14ac:dyDescent="0.15">
      <c r="A247" s="24" t="s">
        <v>642</v>
      </c>
      <c r="B247" s="24"/>
      <c r="C247" s="24"/>
      <c r="D247" s="24"/>
      <c r="E247" s="10">
        <f>SUBTOTAL(9,E246:E246)</f>
        <v>11204.51179</v>
      </c>
      <c r="F247" s="10" t="s">
        <v>557</v>
      </c>
      <c r="G247" s="10">
        <f>SUBTOTAL(9,G246:G246)</f>
        <v>8739519.1999999993</v>
      </c>
    </row>
    <row r="248" spans="1:7" ht="24.95" customHeight="1" x14ac:dyDescent="0.15">
      <c r="A248" s="24" t="s">
        <v>643</v>
      </c>
      <c r="B248" s="24"/>
      <c r="C248" s="24"/>
      <c r="D248" s="24"/>
      <c r="E248" s="24"/>
      <c r="F248" s="24"/>
      <c r="G248" s="10">
        <f>SUBTOTAL(9,G230:G247)</f>
        <v>18691143</v>
      </c>
    </row>
    <row r="249" spans="1:7" ht="24.95" customHeight="1" x14ac:dyDescent="0.15"/>
    <row r="250" spans="1:7" ht="20.100000000000001" customHeight="1" x14ac:dyDescent="0.15">
      <c r="A250" s="22" t="s">
        <v>424</v>
      </c>
      <c r="B250" s="22"/>
      <c r="C250" s="23" t="s">
        <v>290</v>
      </c>
      <c r="D250" s="23"/>
      <c r="E250" s="23"/>
      <c r="F250" s="23"/>
      <c r="G250" s="23"/>
    </row>
    <row r="251" spans="1:7" ht="20.100000000000001" customHeight="1" x14ac:dyDescent="0.15">
      <c r="A251" s="22" t="s">
        <v>425</v>
      </c>
      <c r="B251" s="22"/>
      <c r="C251" s="23" t="s">
        <v>426</v>
      </c>
      <c r="D251" s="23"/>
      <c r="E251" s="23"/>
      <c r="F251" s="23"/>
      <c r="G251" s="23"/>
    </row>
    <row r="252" spans="1:7" ht="24.95" customHeight="1" x14ac:dyDescent="0.15">
      <c r="A252" s="22" t="s">
        <v>427</v>
      </c>
      <c r="B252" s="22"/>
      <c r="C252" s="23" t="s">
        <v>399</v>
      </c>
      <c r="D252" s="23"/>
      <c r="E252" s="23"/>
      <c r="F252" s="23"/>
      <c r="G252" s="23"/>
    </row>
    <row r="253" spans="1:7" ht="15" customHeight="1" x14ac:dyDescent="0.15"/>
    <row r="254" spans="1:7" ht="24.95" customHeight="1" x14ac:dyDescent="0.15">
      <c r="A254" s="15" t="s">
        <v>647</v>
      </c>
      <c r="B254" s="15"/>
      <c r="C254" s="15"/>
      <c r="D254" s="15"/>
      <c r="E254" s="15"/>
      <c r="F254" s="15"/>
      <c r="G254" s="15"/>
    </row>
    <row r="255" spans="1:7" ht="15" customHeight="1" x14ac:dyDescent="0.15"/>
    <row r="256" spans="1:7" ht="50.1" customHeight="1" x14ac:dyDescent="0.15">
      <c r="A256" s="5" t="s">
        <v>336</v>
      </c>
      <c r="B256" s="20" t="s">
        <v>575</v>
      </c>
      <c r="C256" s="20"/>
      <c r="D256" s="5" t="s">
        <v>636</v>
      </c>
      <c r="E256" s="5" t="s">
        <v>637</v>
      </c>
      <c r="F256" s="5" t="s">
        <v>638</v>
      </c>
      <c r="G256" s="5" t="s">
        <v>639</v>
      </c>
    </row>
    <row r="257" spans="1:7" ht="15" customHeight="1" x14ac:dyDescent="0.15">
      <c r="A257" s="5">
        <v>1</v>
      </c>
      <c r="B257" s="20">
        <v>2</v>
      </c>
      <c r="C257" s="20"/>
      <c r="D257" s="5">
        <v>3</v>
      </c>
      <c r="E257" s="5">
        <v>4</v>
      </c>
      <c r="F257" s="5">
        <v>5</v>
      </c>
      <c r="G257" s="5">
        <v>6</v>
      </c>
    </row>
    <row r="258" spans="1:7" ht="39.950000000000003" customHeight="1" x14ac:dyDescent="0.15">
      <c r="A258" s="5" t="s">
        <v>462</v>
      </c>
      <c r="B258" s="25" t="s">
        <v>734</v>
      </c>
      <c r="C258" s="25"/>
      <c r="D258" s="5" t="s">
        <v>646</v>
      </c>
      <c r="E258" s="8">
        <v>1</v>
      </c>
      <c r="F258" s="8">
        <v>25000</v>
      </c>
      <c r="G258" s="8">
        <v>25000</v>
      </c>
    </row>
    <row r="259" spans="1:7" ht="24.95" customHeight="1" x14ac:dyDescent="0.15">
      <c r="A259" s="24" t="s">
        <v>642</v>
      </c>
      <c r="B259" s="24"/>
      <c r="C259" s="24"/>
      <c r="D259" s="24"/>
      <c r="E259" s="10">
        <f>SUBTOTAL(9,E258:E258)</f>
        <v>1</v>
      </c>
      <c r="F259" s="10" t="s">
        <v>557</v>
      </c>
      <c r="G259" s="10">
        <f>SUBTOTAL(9,G258:G258)</f>
        <v>25000</v>
      </c>
    </row>
    <row r="260" spans="1:7" ht="39.950000000000003" customHeight="1" x14ac:dyDescent="0.15">
      <c r="A260" s="5" t="s">
        <v>463</v>
      </c>
      <c r="B260" s="25" t="s">
        <v>735</v>
      </c>
      <c r="C260" s="25"/>
      <c r="D260" s="5" t="s">
        <v>399</v>
      </c>
      <c r="E260" s="8">
        <v>1</v>
      </c>
      <c r="F260" s="8">
        <v>11000</v>
      </c>
      <c r="G260" s="8">
        <v>11000</v>
      </c>
    </row>
    <row r="261" spans="1:7" ht="24.95" customHeight="1" x14ac:dyDescent="0.15">
      <c r="A261" s="24" t="s">
        <v>642</v>
      </c>
      <c r="B261" s="24"/>
      <c r="C261" s="24"/>
      <c r="D261" s="24"/>
      <c r="E261" s="10">
        <f>SUBTOTAL(9,E260:E260)</f>
        <v>1</v>
      </c>
      <c r="F261" s="10" t="s">
        <v>557</v>
      </c>
      <c r="G261" s="10">
        <f>SUBTOTAL(9,G260:G260)</f>
        <v>11000</v>
      </c>
    </row>
    <row r="262" spans="1:7" ht="60" customHeight="1" x14ac:dyDescent="0.15">
      <c r="A262" s="5" t="s">
        <v>464</v>
      </c>
      <c r="B262" s="25" t="s">
        <v>736</v>
      </c>
      <c r="C262" s="25"/>
      <c r="D262" s="5" t="s">
        <v>399</v>
      </c>
      <c r="E262" s="8">
        <v>1</v>
      </c>
      <c r="F262" s="8">
        <v>30000</v>
      </c>
      <c r="G262" s="8">
        <v>30000</v>
      </c>
    </row>
    <row r="263" spans="1:7" ht="24.95" customHeight="1" x14ac:dyDescent="0.15">
      <c r="A263" s="24" t="s">
        <v>642</v>
      </c>
      <c r="B263" s="24"/>
      <c r="C263" s="24"/>
      <c r="D263" s="24"/>
      <c r="E263" s="10">
        <f>SUBTOTAL(9,E262:E262)</f>
        <v>1</v>
      </c>
      <c r="F263" s="10" t="s">
        <v>557</v>
      </c>
      <c r="G263" s="10">
        <f>SUBTOTAL(9,G262:G262)</f>
        <v>30000</v>
      </c>
    </row>
    <row r="264" spans="1:7" ht="39.950000000000003" customHeight="1" x14ac:dyDescent="0.15">
      <c r="A264" s="5" t="s">
        <v>465</v>
      </c>
      <c r="B264" s="25" t="s">
        <v>737</v>
      </c>
      <c r="C264" s="25"/>
      <c r="D264" s="5" t="s">
        <v>399</v>
      </c>
      <c r="E264" s="8">
        <v>2</v>
      </c>
      <c r="F264" s="8">
        <v>128000</v>
      </c>
      <c r="G264" s="8">
        <v>256000</v>
      </c>
    </row>
    <row r="265" spans="1:7" ht="24.95" customHeight="1" x14ac:dyDescent="0.15">
      <c r="A265" s="24" t="s">
        <v>642</v>
      </c>
      <c r="B265" s="24"/>
      <c r="C265" s="24"/>
      <c r="D265" s="24"/>
      <c r="E265" s="10">
        <f>SUBTOTAL(9,E264:E264)</f>
        <v>2</v>
      </c>
      <c r="F265" s="10" t="s">
        <v>557</v>
      </c>
      <c r="G265" s="10">
        <f>SUBTOTAL(9,G264:G264)</f>
        <v>256000</v>
      </c>
    </row>
    <row r="266" spans="1:7" ht="60" customHeight="1" x14ac:dyDescent="0.15">
      <c r="A266" s="5" t="s">
        <v>467</v>
      </c>
      <c r="B266" s="25" t="s">
        <v>738</v>
      </c>
      <c r="C266" s="25"/>
      <c r="D266" s="5" t="s">
        <v>646</v>
      </c>
      <c r="E266" s="8">
        <v>5</v>
      </c>
      <c r="F266" s="8">
        <v>34800</v>
      </c>
      <c r="G266" s="8">
        <v>174000</v>
      </c>
    </row>
    <row r="267" spans="1:7" ht="24.95" customHeight="1" x14ac:dyDescent="0.15">
      <c r="A267" s="24" t="s">
        <v>642</v>
      </c>
      <c r="B267" s="24"/>
      <c r="C267" s="24"/>
      <c r="D267" s="24"/>
      <c r="E267" s="10">
        <f>SUBTOTAL(9,E266:E266)</f>
        <v>5</v>
      </c>
      <c r="F267" s="10" t="s">
        <v>557</v>
      </c>
      <c r="G267" s="10">
        <f>SUBTOTAL(9,G266:G266)</f>
        <v>174000</v>
      </c>
    </row>
    <row r="268" spans="1:7" ht="39.950000000000003" customHeight="1" x14ac:dyDescent="0.15">
      <c r="A268" s="5" t="s">
        <v>468</v>
      </c>
      <c r="B268" s="25" t="s">
        <v>739</v>
      </c>
      <c r="C268" s="25"/>
      <c r="D268" s="5" t="s">
        <v>399</v>
      </c>
      <c r="E268" s="8">
        <v>12</v>
      </c>
      <c r="F268" s="8">
        <v>6666.6666699999996</v>
      </c>
      <c r="G268" s="8">
        <v>80000</v>
      </c>
    </row>
    <row r="269" spans="1:7" ht="24.95" customHeight="1" x14ac:dyDescent="0.15">
      <c r="A269" s="24" t="s">
        <v>642</v>
      </c>
      <c r="B269" s="24"/>
      <c r="C269" s="24"/>
      <c r="D269" s="24"/>
      <c r="E269" s="10">
        <f>SUBTOTAL(9,E268:E268)</f>
        <v>12</v>
      </c>
      <c r="F269" s="10" t="s">
        <v>557</v>
      </c>
      <c r="G269" s="10">
        <f>SUBTOTAL(9,G268:G268)</f>
        <v>80000</v>
      </c>
    </row>
    <row r="270" spans="1:7" ht="39.950000000000003" customHeight="1" x14ac:dyDescent="0.15">
      <c r="A270" s="5" t="s">
        <v>469</v>
      </c>
      <c r="B270" s="25" t="s">
        <v>740</v>
      </c>
      <c r="C270" s="25"/>
      <c r="D270" s="5" t="s">
        <v>399</v>
      </c>
      <c r="E270" s="8">
        <v>13</v>
      </c>
      <c r="F270" s="8">
        <v>900</v>
      </c>
      <c r="G270" s="8">
        <v>11700</v>
      </c>
    </row>
    <row r="271" spans="1:7" ht="39.950000000000003" customHeight="1" x14ac:dyDescent="0.15">
      <c r="A271" s="5" t="s">
        <v>469</v>
      </c>
      <c r="B271" s="25" t="s">
        <v>740</v>
      </c>
      <c r="C271" s="25"/>
      <c r="D271" s="5" t="s">
        <v>399</v>
      </c>
      <c r="E271" s="8">
        <v>14</v>
      </c>
      <c r="F271" s="8">
        <v>700</v>
      </c>
      <c r="G271" s="8">
        <v>9800</v>
      </c>
    </row>
    <row r="272" spans="1:7" ht="39.950000000000003" customHeight="1" x14ac:dyDescent="0.15">
      <c r="A272" s="5" t="s">
        <v>469</v>
      </c>
      <c r="B272" s="25" t="s">
        <v>740</v>
      </c>
      <c r="C272" s="25"/>
      <c r="D272" s="5" t="s">
        <v>399</v>
      </c>
      <c r="E272" s="8">
        <v>40</v>
      </c>
      <c r="F272" s="8">
        <v>835</v>
      </c>
      <c r="G272" s="8">
        <v>33400</v>
      </c>
    </row>
    <row r="273" spans="1:7" ht="24.95" customHeight="1" x14ac:dyDescent="0.15">
      <c r="A273" s="24" t="s">
        <v>642</v>
      </c>
      <c r="B273" s="24"/>
      <c r="C273" s="24"/>
      <c r="D273" s="24"/>
      <c r="E273" s="10">
        <f>SUBTOTAL(9,E270:E272)</f>
        <v>67</v>
      </c>
      <c r="F273" s="10" t="s">
        <v>557</v>
      </c>
      <c r="G273" s="10">
        <f>SUBTOTAL(9,G270:G272)</f>
        <v>54900</v>
      </c>
    </row>
    <row r="274" spans="1:7" ht="39.950000000000003" customHeight="1" x14ac:dyDescent="0.15">
      <c r="A274" s="5" t="s">
        <v>470</v>
      </c>
      <c r="B274" s="25" t="s">
        <v>741</v>
      </c>
      <c r="C274" s="25"/>
      <c r="D274" s="5" t="s">
        <v>399</v>
      </c>
      <c r="E274" s="8">
        <v>1</v>
      </c>
      <c r="F274" s="8">
        <v>399400</v>
      </c>
      <c r="G274" s="8">
        <v>399400</v>
      </c>
    </row>
    <row r="275" spans="1:7" ht="24.95" customHeight="1" x14ac:dyDescent="0.15">
      <c r="A275" s="24" t="s">
        <v>642</v>
      </c>
      <c r="B275" s="24"/>
      <c r="C275" s="24"/>
      <c r="D275" s="24"/>
      <c r="E275" s="10">
        <f>SUBTOTAL(9,E274:E274)</f>
        <v>1</v>
      </c>
      <c r="F275" s="10" t="s">
        <v>557</v>
      </c>
      <c r="G275" s="10">
        <f>SUBTOTAL(9,G274:G274)</f>
        <v>399400</v>
      </c>
    </row>
    <row r="276" spans="1:7" ht="39.950000000000003" customHeight="1" x14ac:dyDescent="0.15">
      <c r="A276" s="5" t="s">
        <v>472</v>
      </c>
      <c r="B276" s="25" t="s">
        <v>742</v>
      </c>
      <c r="C276" s="25"/>
      <c r="D276" s="5" t="s">
        <v>399</v>
      </c>
      <c r="E276" s="8">
        <v>12</v>
      </c>
      <c r="F276" s="8">
        <v>5833.3333300000004</v>
      </c>
      <c r="G276" s="8">
        <v>70000</v>
      </c>
    </row>
    <row r="277" spans="1:7" ht="24.95" customHeight="1" x14ac:dyDescent="0.15">
      <c r="A277" s="24" t="s">
        <v>642</v>
      </c>
      <c r="B277" s="24"/>
      <c r="C277" s="24"/>
      <c r="D277" s="24"/>
      <c r="E277" s="10">
        <f>SUBTOTAL(9,E276:E276)</f>
        <v>12</v>
      </c>
      <c r="F277" s="10" t="s">
        <v>557</v>
      </c>
      <c r="G277" s="10">
        <f>SUBTOTAL(9,G276:G276)</f>
        <v>70000</v>
      </c>
    </row>
    <row r="278" spans="1:7" ht="60" customHeight="1" x14ac:dyDescent="0.15">
      <c r="A278" s="5" t="s">
        <v>474</v>
      </c>
      <c r="B278" s="25" t="s">
        <v>743</v>
      </c>
      <c r="C278" s="25"/>
      <c r="D278" s="5" t="s">
        <v>399</v>
      </c>
      <c r="E278" s="8">
        <v>1</v>
      </c>
      <c r="F278" s="8">
        <v>60000</v>
      </c>
      <c r="G278" s="8">
        <v>60000</v>
      </c>
    </row>
    <row r="279" spans="1:7" ht="24.95" customHeight="1" x14ac:dyDescent="0.15">
      <c r="A279" s="24" t="s">
        <v>642</v>
      </c>
      <c r="B279" s="24"/>
      <c r="C279" s="24"/>
      <c r="D279" s="24"/>
      <c r="E279" s="10">
        <f>SUBTOTAL(9,E278:E278)</f>
        <v>1</v>
      </c>
      <c r="F279" s="10" t="s">
        <v>557</v>
      </c>
      <c r="G279" s="10">
        <f>SUBTOTAL(9,G278:G278)</f>
        <v>60000</v>
      </c>
    </row>
    <row r="280" spans="1:7" ht="39.950000000000003" customHeight="1" x14ac:dyDescent="0.15">
      <c r="A280" s="5" t="s">
        <v>475</v>
      </c>
      <c r="B280" s="25" t="s">
        <v>744</v>
      </c>
      <c r="C280" s="25"/>
      <c r="D280" s="5" t="s">
        <v>399</v>
      </c>
      <c r="E280" s="8">
        <v>4</v>
      </c>
      <c r="F280" s="8">
        <v>9000</v>
      </c>
      <c r="G280" s="8">
        <v>36000</v>
      </c>
    </row>
    <row r="281" spans="1:7" ht="24.95" customHeight="1" x14ac:dyDescent="0.15">
      <c r="A281" s="24" t="s">
        <v>642</v>
      </c>
      <c r="B281" s="24"/>
      <c r="C281" s="24"/>
      <c r="D281" s="24"/>
      <c r="E281" s="10">
        <f>SUBTOTAL(9,E280:E280)</f>
        <v>4</v>
      </c>
      <c r="F281" s="10" t="s">
        <v>557</v>
      </c>
      <c r="G281" s="10">
        <f>SUBTOTAL(9,G280:G280)</f>
        <v>36000</v>
      </c>
    </row>
    <row r="282" spans="1:7" ht="60" customHeight="1" x14ac:dyDescent="0.15">
      <c r="A282" s="5" t="s">
        <v>476</v>
      </c>
      <c r="B282" s="25" t="s">
        <v>745</v>
      </c>
      <c r="C282" s="25"/>
      <c r="D282" s="5" t="s">
        <v>399</v>
      </c>
      <c r="E282" s="8">
        <v>1</v>
      </c>
      <c r="F282" s="8">
        <v>7000</v>
      </c>
      <c r="G282" s="8">
        <v>7000</v>
      </c>
    </row>
    <row r="283" spans="1:7" ht="24.95" customHeight="1" x14ac:dyDescent="0.15">
      <c r="A283" s="24" t="s">
        <v>642</v>
      </c>
      <c r="B283" s="24"/>
      <c r="C283" s="24"/>
      <c r="D283" s="24"/>
      <c r="E283" s="10">
        <f>SUBTOTAL(9,E282:E282)</f>
        <v>1</v>
      </c>
      <c r="F283" s="10" t="s">
        <v>557</v>
      </c>
      <c r="G283" s="10">
        <f>SUBTOTAL(9,G282:G282)</f>
        <v>7000</v>
      </c>
    </row>
    <row r="284" spans="1:7" ht="60" customHeight="1" x14ac:dyDescent="0.15">
      <c r="A284" s="5" t="s">
        <v>478</v>
      </c>
      <c r="B284" s="25" t="s">
        <v>746</v>
      </c>
      <c r="C284" s="25"/>
      <c r="D284" s="5" t="s">
        <v>399</v>
      </c>
      <c r="E284" s="8">
        <v>1</v>
      </c>
      <c r="F284" s="8">
        <v>290167</v>
      </c>
      <c r="G284" s="8">
        <v>290167</v>
      </c>
    </row>
    <row r="285" spans="1:7" ht="24.95" customHeight="1" x14ac:dyDescent="0.15">
      <c r="A285" s="24" t="s">
        <v>642</v>
      </c>
      <c r="B285" s="24"/>
      <c r="C285" s="24"/>
      <c r="D285" s="24"/>
      <c r="E285" s="10">
        <f>SUBTOTAL(9,E284:E284)</f>
        <v>1</v>
      </c>
      <c r="F285" s="10" t="s">
        <v>557</v>
      </c>
      <c r="G285" s="10">
        <f>SUBTOTAL(9,G284:G284)</f>
        <v>290167</v>
      </c>
    </row>
    <row r="286" spans="1:7" ht="69.95" customHeight="1" x14ac:dyDescent="0.15">
      <c r="A286" s="5" t="s">
        <v>480</v>
      </c>
      <c r="B286" s="25" t="s">
        <v>747</v>
      </c>
      <c r="C286" s="25"/>
      <c r="D286" s="5" t="s">
        <v>646</v>
      </c>
      <c r="E286" s="8">
        <v>1</v>
      </c>
      <c r="F286" s="8">
        <v>210000</v>
      </c>
      <c r="G286" s="8">
        <v>210000</v>
      </c>
    </row>
    <row r="287" spans="1:7" ht="24.95" customHeight="1" x14ac:dyDescent="0.15">
      <c r="A287" s="24" t="s">
        <v>642</v>
      </c>
      <c r="B287" s="24"/>
      <c r="C287" s="24"/>
      <c r="D287" s="24"/>
      <c r="E287" s="10">
        <f>SUBTOTAL(9,E286:E286)</f>
        <v>1</v>
      </c>
      <c r="F287" s="10" t="s">
        <v>557</v>
      </c>
      <c r="G287" s="10">
        <f>SUBTOTAL(9,G286:G286)</f>
        <v>210000</v>
      </c>
    </row>
    <row r="288" spans="1:7" ht="60" customHeight="1" x14ac:dyDescent="0.15">
      <c r="A288" s="5" t="s">
        <v>482</v>
      </c>
      <c r="B288" s="25" t="s">
        <v>748</v>
      </c>
      <c r="C288" s="25"/>
      <c r="D288" s="5" t="s">
        <v>646</v>
      </c>
      <c r="E288" s="8">
        <v>12</v>
      </c>
      <c r="F288" s="8">
        <v>3600</v>
      </c>
      <c r="G288" s="8">
        <v>43200</v>
      </c>
    </row>
    <row r="289" spans="1:7" ht="24.95" customHeight="1" x14ac:dyDescent="0.15">
      <c r="A289" s="24" t="s">
        <v>642</v>
      </c>
      <c r="B289" s="24"/>
      <c r="C289" s="24"/>
      <c r="D289" s="24"/>
      <c r="E289" s="10">
        <f>SUBTOTAL(9,E288:E288)</f>
        <v>12</v>
      </c>
      <c r="F289" s="10" t="s">
        <v>557</v>
      </c>
      <c r="G289" s="10">
        <f>SUBTOTAL(9,G288:G288)</f>
        <v>43200</v>
      </c>
    </row>
    <row r="290" spans="1:7" ht="60" customHeight="1" x14ac:dyDescent="0.15">
      <c r="A290" s="5" t="s">
        <v>483</v>
      </c>
      <c r="B290" s="25" t="s">
        <v>749</v>
      </c>
      <c r="C290" s="25"/>
      <c r="D290" s="5" t="s">
        <v>646</v>
      </c>
      <c r="E290" s="8">
        <v>12</v>
      </c>
      <c r="F290" s="8">
        <v>3600</v>
      </c>
      <c r="G290" s="8">
        <v>43200</v>
      </c>
    </row>
    <row r="291" spans="1:7" ht="24.95" customHeight="1" x14ac:dyDescent="0.15">
      <c r="A291" s="24" t="s">
        <v>642</v>
      </c>
      <c r="B291" s="24"/>
      <c r="C291" s="24"/>
      <c r="D291" s="24"/>
      <c r="E291" s="10">
        <f>SUBTOTAL(9,E290:E290)</f>
        <v>12</v>
      </c>
      <c r="F291" s="10" t="s">
        <v>557</v>
      </c>
      <c r="G291" s="10">
        <f>SUBTOTAL(9,G290:G290)</f>
        <v>43200</v>
      </c>
    </row>
    <row r="292" spans="1:7" ht="60" customHeight="1" x14ac:dyDescent="0.15">
      <c r="A292" s="5" t="s">
        <v>485</v>
      </c>
      <c r="B292" s="25" t="s">
        <v>750</v>
      </c>
      <c r="C292" s="25"/>
      <c r="D292" s="5" t="s">
        <v>646</v>
      </c>
      <c r="E292" s="8">
        <v>12</v>
      </c>
      <c r="F292" s="8">
        <v>3600</v>
      </c>
      <c r="G292" s="8">
        <v>43200</v>
      </c>
    </row>
    <row r="293" spans="1:7" ht="24.95" customHeight="1" x14ac:dyDescent="0.15">
      <c r="A293" s="24" t="s">
        <v>642</v>
      </c>
      <c r="B293" s="24"/>
      <c r="C293" s="24"/>
      <c r="D293" s="24"/>
      <c r="E293" s="10">
        <f>SUBTOTAL(9,E292:E292)</f>
        <v>12</v>
      </c>
      <c r="F293" s="10" t="s">
        <v>557</v>
      </c>
      <c r="G293" s="10">
        <f>SUBTOTAL(9,G292:G292)</f>
        <v>43200</v>
      </c>
    </row>
    <row r="294" spans="1:7" ht="39.950000000000003" customHeight="1" x14ac:dyDescent="0.15">
      <c r="A294" s="5" t="s">
        <v>486</v>
      </c>
      <c r="B294" s="25" t="s">
        <v>751</v>
      </c>
      <c r="C294" s="25"/>
      <c r="D294" s="5" t="s">
        <v>399</v>
      </c>
      <c r="E294" s="8">
        <v>12</v>
      </c>
      <c r="F294" s="8">
        <v>5000</v>
      </c>
      <c r="G294" s="8">
        <v>60000</v>
      </c>
    </row>
    <row r="295" spans="1:7" ht="24.95" customHeight="1" x14ac:dyDescent="0.15">
      <c r="A295" s="24" t="s">
        <v>642</v>
      </c>
      <c r="B295" s="24"/>
      <c r="C295" s="24"/>
      <c r="D295" s="24"/>
      <c r="E295" s="10">
        <f>SUBTOTAL(9,E294:E294)</f>
        <v>12</v>
      </c>
      <c r="F295" s="10" t="s">
        <v>557</v>
      </c>
      <c r="G295" s="10">
        <f>SUBTOTAL(9,G294:G294)</f>
        <v>60000</v>
      </c>
    </row>
    <row r="296" spans="1:7" ht="60" customHeight="1" x14ac:dyDescent="0.15">
      <c r="A296" s="5" t="s">
        <v>487</v>
      </c>
      <c r="B296" s="25" t="s">
        <v>752</v>
      </c>
      <c r="C296" s="25"/>
      <c r="D296" s="5" t="s">
        <v>646</v>
      </c>
      <c r="E296" s="8">
        <v>12</v>
      </c>
      <c r="F296" s="8">
        <v>4500</v>
      </c>
      <c r="G296" s="8">
        <v>54000</v>
      </c>
    </row>
    <row r="297" spans="1:7" ht="24.95" customHeight="1" x14ac:dyDescent="0.15">
      <c r="A297" s="24" t="s">
        <v>642</v>
      </c>
      <c r="B297" s="24"/>
      <c r="C297" s="24"/>
      <c r="D297" s="24"/>
      <c r="E297" s="10">
        <f>SUBTOTAL(9,E296:E296)</f>
        <v>12</v>
      </c>
      <c r="F297" s="10" t="s">
        <v>557</v>
      </c>
      <c r="G297" s="10">
        <f>SUBTOTAL(9,G296:G296)</f>
        <v>54000</v>
      </c>
    </row>
    <row r="298" spans="1:7" ht="60" customHeight="1" x14ac:dyDescent="0.15">
      <c r="A298" s="5" t="s">
        <v>488</v>
      </c>
      <c r="B298" s="25" t="s">
        <v>753</v>
      </c>
      <c r="C298" s="25"/>
      <c r="D298" s="5" t="s">
        <v>646</v>
      </c>
      <c r="E298" s="8">
        <v>12</v>
      </c>
      <c r="F298" s="8">
        <v>4000</v>
      </c>
      <c r="G298" s="8">
        <v>48000</v>
      </c>
    </row>
    <row r="299" spans="1:7" ht="24.95" customHeight="1" x14ac:dyDescent="0.15">
      <c r="A299" s="24" t="s">
        <v>642</v>
      </c>
      <c r="B299" s="24"/>
      <c r="C299" s="24"/>
      <c r="D299" s="24"/>
      <c r="E299" s="10">
        <f>SUBTOTAL(9,E298:E298)</f>
        <v>12</v>
      </c>
      <c r="F299" s="10" t="s">
        <v>557</v>
      </c>
      <c r="G299" s="10">
        <f>SUBTOTAL(9,G298:G298)</f>
        <v>48000</v>
      </c>
    </row>
    <row r="300" spans="1:7" ht="39.950000000000003" customHeight="1" x14ac:dyDescent="0.15">
      <c r="A300" s="5" t="s">
        <v>489</v>
      </c>
      <c r="B300" s="25" t="s">
        <v>754</v>
      </c>
      <c r="C300" s="25"/>
      <c r="D300" s="5" t="s">
        <v>399</v>
      </c>
      <c r="E300" s="8">
        <v>1</v>
      </c>
      <c r="F300" s="8">
        <v>70000</v>
      </c>
      <c r="G300" s="8">
        <v>70000</v>
      </c>
    </row>
    <row r="301" spans="1:7" ht="24.95" customHeight="1" x14ac:dyDescent="0.15">
      <c r="A301" s="24" t="s">
        <v>642</v>
      </c>
      <c r="B301" s="24"/>
      <c r="C301" s="24"/>
      <c r="D301" s="24"/>
      <c r="E301" s="10">
        <f>SUBTOTAL(9,E300:E300)</f>
        <v>1</v>
      </c>
      <c r="F301" s="10" t="s">
        <v>557</v>
      </c>
      <c r="G301" s="10">
        <f>SUBTOTAL(9,G300:G300)</f>
        <v>70000</v>
      </c>
    </row>
    <row r="302" spans="1:7" ht="39.950000000000003" customHeight="1" x14ac:dyDescent="0.15">
      <c r="A302" s="5" t="s">
        <v>491</v>
      </c>
      <c r="B302" s="25" t="s">
        <v>755</v>
      </c>
      <c r="C302" s="25"/>
      <c r="D302" s="5" t="s">
        <v>399</v>
      </c>
      <c r="E302" s="8">
        <v>1</v>
      </c>
      <c r="F302" s="8">
        <v>60000</v>
      </c>
      <c r="G302" s="8">
        <v>60000</v>
      </c>
    </row>
    <row r="303" spans="1:7" ht="24.95" customHeight="1" x14ac:dyDescent="0.15">
      <c r="A303" s="24" t="s">
        <v>642</v>
      </c>
      <c r="B303" s="24"/>
      <c r="C303" s="24"/>
      <c r="D303" s="24"/>
      <c r="E303" s="10">
        <f>SUBTOTAL(9,E302:E302)</f>
        <v>1</v>
      </c>
      <c r="F303" s="10" t="s">
        <v>557</v>
      </c>
      <c r="G303" s="10">
        <f>SUBTOTAL(9,G302:G302)</f>
        <v>60000</v>
      </c>
    </row>
    <row r="304" spans="1:7" ht="80.099999999999994" customHeight="1" x14ac:dyDescent="0.15">
      <c r="A304" s="5" t="s">
        <v>493</v>
      </c>
      <c r="B304" s="25" t="s">
        <v>756</v>
      </c>
      <c r="C304" s="25"/>
      <c r="D304" s="5" t="s">
        <v>399</v>
      </c>
      <c r="E304" s="8">
        <v>1</v>
      </c>
      <c r="F304" s="8">
        <v>31875</v>
      </c>
      <c r="G304" s="8">
        <v>31875</v>
      </c>
    </row>
    <row r="305" spans="1:7" ht="24.95" customHeight="1" x14ac:dyDescent="0.15">
      <c r="A305" s="24" t="s">
        <v>642</v>
      </c>
      <c r="B305" s="24"/>
      <c r="C305" s="24"/>
      <c r="D305" s="24"/>
      <c r="E305" s="10">
        <f>SUBTOTAL(9,E304:E304)</f>
        <v>1</v>
      </c>
      <c r="F305" s="10" t="s">
        <v>557</v>
      </c>
      <c r="G305" s="10">
        <f>SUBTOTAL(9,G304:G304)</f>
        <v>31875</v>
      </c>
    </row>
    <row r="306" spans="1:7" ht="39.950000000000003" customHeight="1" x14ac:dyDescent="0.15">
      <c r="A306" s="5" t="s">
        <v>495</v>
      </c>
      <c r="B306" s="25" t="s">
        <v>757</v>
      </c>
      <c r="C306" s="25"/>
      <c r="D306" s="5" t="s">
        <v>399</v>
      </c>
      <c r="E306" s="8">
        <v>12</v>
      </c>
      <c r="F306" s="8">
        <v>5177.6666670000004</v>
      </c>
      <c r="G306" s="8">
        <v>62132</v>
      </c>
    </row>
    <row r="307" spans="1:7" ht="24.95" customHeight="1" x14ac:dyDescent="0.15">
      <c r="A307" s="24" t="s">
        <v>642</v>
      </c>
      <c r="B307" s="24"/>
      <c r="C307" s="24"/>
      <c r="D307" s="24"/>
      <c r="E307" s="10">
        <f>SUBTOTAL(9,E306:E306)</f>
        <v>12</v>
      </c>
      <c r="F307" s="10" t="s">
        <v>557</v>
      </c>
      <c r="G307" s="10">
        <f>SUBTOTAL(9,G306:G306)</f>
        <v>62132</v>
      </c>
    </row>
    <row r="308" spans="1:7" ht="39.950000000000003" customHeight="1" x14ac:dyDescent="0.15">
      <c r="A308" s="5" t="s">
        <v>497</v>
      </c>
      <c r="B308" s="25" t="s">
        <v>758</v>
      </c>
      <c r="C308" s="25"/>
      <c r="D308" s="5" t="s">
        <v>399</v>
      </c>
      <c r="E308" s="8">
        <v>1</v>
      </c>
      <c r="F308" s="8">
        <v>60000</v>
      </c>
      <c r="G308" s="8">
        <v>60000</v>
      </c>
    </row>
    <row r="309" spans="1:7" ht="24.95" customHeight="1" x14ac:dyDescent="0.15">
      <c r="A309" s="24" t="s">
        <v>642</v>
      </c>
      <c r="B309" s="24"/>
      <c r="C309" s="24"/>
      <c r="D309" s="24"/>
      <c r="E309" s="10">
        <f>SUBTOTAL(9,E308:E308)</f>
        <v>1</v>
      </c>
      <c r="F309" s="10" t="s">
        <v>557</v>
      </c>
      <c r="G309" s="10">
        <f>SUBTOTAL(9,G308:G308)</f>
        <v>60000</v>
      </c>
    </row>
    <row r="310" spans="1:7" ht="39.950000000000003" customHeight="1" x14ac:dyDescent="0.15">
      <c r="A310" s="5" t="s">
        <v>499</v>
      </c>
      <c r="B310" s="25" t="s">
        <v>759</v>
      </c>
      <c r="C310" s="25"/>
      <c r="D310" s="5" t="s">
        <v>399</v>
      </c>
      <c r="E310" s="8">
        <v>1</v>
      </c>
      <c r="F310" s="8">
        <v>15600</v>
      </c>
      <c r="G310" s="8">
        <v>15600</v>
      </c>
    </row>
    <row r="311" spans="1:7" ht="24.95" customHeight="1" x14ac:dyDescent="0.15">
      <c r="A311" s="24" t="s">
        <v>642</v>
      </c>
      <c r="B311" s="24"/>
      <c r="C311" s="24"/>
      <c r="D311" s="24"/>
      <c r="E311" s="10">
        <f>SUBTOTAL(9,E310:E310)</f>
        <v>1</v>
      </c>
      <c r="F311" s="10" t="s">
        <v>557</v>
      </c>
      <c r="G311" s="10">
        <f>SUBTOTAL(9,G310:G310)</f>
        <v>15600</v>
      </c>
    </row>
    <row r="312" spans="1:7" ht="60" customHeight="1" x14ac:dyDescent="0.15">
      <c r="A312" s="5" t="s">
        <v>760</v>
      </c>
      <c r="B312" s="25" t="s">
        <v>761</v>
      </c>
      <c r="C312" s="25"/>
      <c r="D312" s="5" t="s">
        <v>399</v>
      </c>
      <c r="E312" s="8">
        <v>3</v>
      </c>
      <c r="F312" s="8">
        <v>5500</v>
      </c>
      <c r="G312" s="8">
        <v>16500</v>
      </c>
    </row>
    <row r="313" spans="1:7" ht="24.95" customHeight="1" x14ac:dyDescent="0.15">
      <c r="A313" s="24" t="s">
        <v>642</v>
      </c>
      <c r="B313" s="24"/>
      <c r="C313" s="24"/>
      <c r="D313" s="24"/>
      <c r="E313" s="10">
        <f>SUBTOTAL(9,E312:E312)</f>
        <v>3</v>
      </c>
      <c r="F313" s="10" t="s">
        <v>557</v>
      </c>
      <c r="G313" s="10">
        <f>SUBTOTAL(9,G312:G312)</f>
        <v>16500</v>
      </c>
    </row>
    <row r="314" spans="1:7" ht="39.950000000000003" customHeight="1" x14ac:dyDescent="0.15">
      <c r="A314" s="5" t="s">
        <v>762</v>
      </c>
      <c r="B314" s="25" t="s">
        <v>763</v>
      </c>
      <c r="C314" s="25"/>
      <c r="D314" s="5" t="s">
        <v>399</v>
      </c>
      <c r="E314" s="8">
        <v>1</v>
      </c>
      <c r="F314" s="8">
        <v>104400</v>
      </c>
      <c r="G314" s="8">
        <v>104400</v>
      </c>
    </row>
    <row r="315" spans="1:7" ht="24.95" customHeight="1" x14ac:dyDescent="0.15">
      <c r="A315" s="24" t="s">
        <v>642</v>
      </c>
      <c r="B315" s="24"/>
      <c r="C315" s="24"/>
      <c r="D315" s="24"/>
      <c r="E315" s="10">
        <f>SUBTOTAL(9,E314:E314)</f>
        <v>1</v>
      </c>
      <c r="F315" s="10" t="s">
        <v>557</v>
      </c>
      <c r="G315" s="10">
        <f>SUBTOTAL(9,G314:G314)</f>
        <v>104400</v>
      </c>
    </row>
    <row r="316" spans="1:7" ht="60" customHeight="1" x14ac:dyDescent="0.15">
      <c r="A316" s="5" t="s">
        <v>764</v>
      </c>
      <c r="B316" s="25" t="s">
        <v>765</v>
      </c>
      <c r="C316" s="25"/>
      <c r="D316" s="5" t="s">
        <v>646</v>
      </c>
      <c r="E316" s="8">
        <v>1</v>
      </c>
      <c r="F316" s="8">
        <v>1</v>
      </c>
      <c r="G316" s="8">
        <v>1</v>
      </c>
    </row>
    <row r="317" spans="1:7" ht="24.95" customHeight="1" x14ac:dyDescent="0.15">
      <c r="A317" s="24" t="s">
        <v>642</v>
      </c>
      <c r="B317" s="24"/>
      <c r="C317" s="24"/>
      <c r="D317" s="24"/>
      <c r="E317" s="10">
        <f>SUBTOTAL(9,E316:E316)</f>
        <v>1</v>
      </c>
      <c r="F317" s="10" t="s">
        <v>557</v>
      </c>
      <c r="G317" s="10">
        <f>SUBTOTAL(9,G316:G316)</f>
        <v>1</v>
      </c>
    </row>
    <row r="318" spans="1:7" ht="39.950000000000003" customHeight="1" x14ac:dyDescent="0.15">
      <c r="A318" s="5" t="s">
        <v>766</v>
      </c>
      <c r="B318" s="25" t="s">
        <v>767</v>
      </c>
      <c r="C318" s="25"/>
      <c r="D318" s="5" t="s">
        <v>399</v>
      </c>
      <c r="E318" s="8">
        <v>1</v>
      </c>
      <c r="F318" s="8">
        <v>28050</v>
      </c>
      <c r="G318" s="8">
        <v>28050</v>
      </c>
    </row>
    <row r="319" spans="1:7" ht="24.95" customHeight="1" x14ac:dyDescent="0.15">
      <c r="A319" s="24" t="s">
        <v>642</v>
      </c>
      <c r="B319" s="24"/>
      <c r="C319" s="24"/>
      <c r="D319" s="24"/>
      <c r="E319" s="10">
        <f>SUBTOTAL(9,E318:E318)</f>
        <v>1</v>
      </c>
      <c r="F319" s="10" t="s">
        <v>557</v>
      </c>
      <c r="G319" s="10">
        <f>SUBTOTAL(9,G318:G318)</f>
        <v>28050</v>
      </c>
    </row>
    <row r="320" spans="1:7" ht="39.950000000000003" customHeight="1" x14ac:dyDescent="0.15">
      <c r="A320" s="5" t="s">
        <v>768</v>
      </c>
      <c r="B320" s="25" t="s">
        <v>769</v>
      </c>
      <c r="C320" s="25"/>
      <c r="D320" s="5" t="s">
        <v>399</v>
      </c>
      <c r="E320" s="8">
        <v>1</v>
      </c>
      <c r="F320" s="8">
        <v>454667</v>
      </c>
      <c r="G320" s="8">
        <v>454667</v>
      </c>
    </row>
    <row r="321" spans="1:7" ht="24.95" customHeight="1" x14ac:dyDescent="0.15">
      <c r="A321" s="24" t="s">
        <v>642</v>
      </c>
      <c r="B321" s="24"/>
      <c r="C321" s="24"/>
      <c r="D321" s="24"/>
      <c r="E321" s="10">
        <f>SUBTOTAL(9,E320:E320)</f>
        <v>1</v>
      </c>
      <c r="F321" s="10" t="s">
        <v>557</v>
      </c>
      <c r="G321" s="10">
        <f>SUBTOTAL(9,G320:G320)</f>
        <v>454667</v>
      </c>
    </row>
    <row r="322" spans="1:7" ht="39.950000000000003" customHeight="1" x14ac:dyDescent="0.15">
      <c r="A322" s="5" t="s">
        <v>770</v>
      </c>
      <c r="B322" s="25" t="s">
        <v>771</v>
      </c>
      <c r="C322" s="25"/>
      <c r="D322" s="5" t="s">
        <v>399</v>
      </c>
      <c r="E322" s="8">
        <v>1</v>
      </c>
      <c r="F322" s="8">
        <v>106560</v>
      </c>
      <c r="G322" s="8">
        <v>106560</v>
      </c>
    </row>
    <row r="323" spans="1:7" ht="24.95" customHeight="1" x14ac:dyDescent="0.15">
      <c r="A323" s="24" t="s">
        <v>642</v>
      </c>
      <c r="B323" s="24"/>
      <c r="C323" s="24"/>
      <c r="D323" s="24"/>
      <c r="E323" s="10">
        <f>SUBTOTAL(9,E322:E322)</f>
        <v>1</v>
      </c>
      <c r="F323" s="10" t="s">
        <v>557</v>
      </c>
      <c r="G323" s="10">
        <f>SUBTOTAL(9,G322:G322)</f>
        <v>106560</v>
      </c>
    </row>
    <row r="324" spans="1:7" ht="24.95" customHeight="1" x14ac:dyDescent="0.15">
      <c r="A324" s="24" t="s">
        <v>643</v>
      </c>
      <c r="B324" s="24"/>
      <c r="C324" s="24"/>
      <c r="D324" s="24"/>
      <c r="E324" s="24"/>
      <c r="F324" s="24"/>
      <c r="G324" s="10">
        <f>SUBTOTAL(9,G258:G323)</f>
        <v>3004852</v>
      </c>
    </row>
    <row r="325" spans="1:7" ht="24.95" customHeight="1" x14ac:dyDescent="0.15"/>
    <row r="326" spans="1:7" ht="20.100000000000001" customHeight="1" x14ac:dyDescent="0.15">
      <c r="A326" s="22" t="s">
        <v>424</v>
      </c>
      <c r="B326" s="22"/>
      <c r="C326" s="23" t="s">
        <v>290</v>
      </c>
      <c r="D326" s="23"/>
      <c r="E326" s="23"/>
      <c r="F326" s="23"/>
      <c r="G326" s="23"/>
    </row>
    <row r="327" spans="1:7" ht="20.100000000000001" customHeight="1" x14ac:dyDescent="0.15">
      <c r="A327" s="22" t="s">
        <v>425</v>
      </c>
      <c r="B327" s="22"/>
      <c r="C327" s="23" t="s">
        <v>426</v>
      </c>
      <c r="D327" s="23"/>
      <c r="E327" s="23"/>
      <c r="F327" s="23"/>
      <c r="G327" s="23"/>
    </row>
    <row r="328" spans="1:7" ht="24.95" customHeight="1" x14ac:dyDescent="0.15">
      <c r="A328" s="22" t="s">
        <v>427</v>
      </c>
      <c r="B328" s="22"/>
      <c r="C328" s="23" t="s">
        <v>399</v>
      </c>
      <c r="D328" s="23"/>
      <c r="E328" s="23"/>
      <c r="F328" s="23"/>
      <c r="G328" s="23"/>
    </row>
    <row r="329" spans="1:7" ht="15" customHeight="1" x14ac:dyDescent="0.15"/>
    <row r="330" spans="1:7" ht="24.95" customHeight="1" x14ac:dyDescent="0.15">
      <c r="A330" s="15" t="s">
        <v>654</v>
      </c>
      <c r="B330" s="15"/>
      <c r="C330" s="15"/>
      <c r="D330" s="15"/>
      <c r="E330" s="15"/>
      <c r="F330" s="15"/>
      <c r="G330" s="15"/>
    </row>
    <row r="331" spans="1:7" ht="15" customHeight="1" x14ac:dyDescent="0.15"/>
    <row r="332" spans="1:7" ht="50.1" customHeight="1" x14ac:dyDescent="0.15">
      <c r="A332" s="5" t="s">
        <v>336</v>
      </c>
      <c r="B332" s="20" t="s">
        <v>575</v>
      </c>
      <c r="C332" s="20"/>
      <c r="D332" s="5" t="s">
        <v>636</v>
      </c>
      <c r="E332" s="5" t="s">
        <v>637</v>
      </c>
      <c r="F332" s="5" t="s">
        <v>638</v>
      </c>
      <c r="G332" s="5" t="s">
        <v>639</v>
      </c>
    </row>
    <row r="333" spans="1:7" ht="15" customHeight="1" x14ac:dyDescent="0.15">
      <c r="A333" s="5">
        <v>1</v>
      </c>
      <c r="B333" s="20">
        <v>2</v>
      </c>
      <c r="C333" s="20"/>
      <c r="D333" s="5">
        <v>3</v>
      </c>
      <c r="E333" s="5">
        <v>4</v>
      </c>
      <c r="F333" s="5">
        <v>5</v>
      </c>
      <c r="G333" s="5">
        <v>6</v>
      </c>
    </row>
    <row r="334" spans="1:7" ht="60" customHeight="1" x14ac:dyDescent="0.15">
      <c r="A334" s="5" t="s">
        <v>517</v>
      </c>
      <c r="B334" s="25" t="s">
        <v>772</v>
      </c>
      <c r="C334" s="25"/>
      <c r="D334" s="5" t="s">
        <v>399</v>
      </c>
      <c r="E334" s="8">
        <v>1</v>
      </c>
      <c r="F334" s="8">
        <v>1983100</v>
      </c>
      <c r="G334" s="8">
        <v>1983100</v>
      </c>
    </row>
    <row r="335" spans="1:7" ht="24.95" customHeight="1" x14ac:dyDescent="0.15">
      <c r="A335" s="24" t="s">
        <v>642</v>
      </c>
      <c r="B335" s="24"/>
      <c r="C335" s="24"/>
      <c r="D335" s="24"/>
      <c r="E335" s="10">
        <f>SUBTOTAL(9,E334:E334)</f>
        <v>1</v>
      </c>
      <c r="F335" s="10" t="s">
        <v>557</v>
      </c>
      <c r="G335" s="10">
        <f>SUBTOTAL(9,G334:G334)</f>
        <v>1983100</v>
      </c>
    </row>
    <row r="336" spans="1:7" ht="60" customHeight="1" x14ac:dyDescent="0.15">
      <c r="A336" s="5" t="s">
        <v>523</v>
      </c>
      <c r="B336" s="25" t="s">
        <v>773</v>
      </c>
      <c r="C336" s="25"/>
      <c r="D336" s="5" t="s">
        <v>399</v>
      </c>
      <c r="E336" s="8">
        <v>1</v>
      </c>
      <c r="F336" s="8">
        <v>3770800</v>
      </c>
      <c r="G336" s="8">
        <v>3770800</v>
      </c>
    </row>
    <row r="337" spans="1:7" ht="24.95" customHeight="1" x14ac:dyDescent="0.15">
      <c r="A337" s="24" t="s">
        <v>642</v>
      </c>
      <c r="B337" s="24"/>
      <c r="C337" s="24"/>
      <c r="D337" s="24"/>
      <c r="E337" s="10">
        <f>SUBTOTAL(9,E336:E336)</f>
        <v>1</v>
      </c>
      <c r="F337" s="10" t="s">
        <v>557</v>
      </c>
      <c r="G337" s="10">
        <f>SUBTOTAL(9,G336:G336)</f>
        <v>3770800</v>
      </c>
    </row>
    <row r="338" spans="1:7" ht="60" customHeight="1" x14ac:dyDescent="0.15">
      <c r="A338" s="5" t="s">
        <v>525</v>
      </c>
      <c r="B338" s="25" t="s">
        <v>774</v>
      </c>
      <c r="C338" s="25"/>
      <c r="D338" s="5" t="s">
        <v>646</v>
      </c>
      <c r="E338" s="8">
        <v>1</v>
      </c>
      <c r="F338" s="8">
        <v>477700</v>
      </c>
      <c r="G338" s="8">
        <v>477700</v>
      </c>
    </row>
    <row r="339" spans="1:7" ht="24.95" customHeight="1" x14ac:dyDescent="0.15">
      <c r="A339" s="24" t="s">
        <v>642</v>
      </c>
      <c r="B339" s="24"/>
      <c r="C339" s="24"/>
      <c r="D339" s="24"/>
      <c r="E339" s="10">
        <f>SUBTOTAL(9,E338:E338)</f>
        <v>1</v>
      </c>
      <c r="F339" s="10" t="s">
        <v>557</v>
      </c>
      <c r="G339" s="10">
        <f>SUBTOTAL(9,G338:G338)</f>
        <v>477700</v>
      </c>
    </row>
    <row r="340" spans="1:7" ht="60" customHeight="1" x14ac:dyDescent="0.15">
      <c r="A340" s="5" t="s">
        <v>529</v>
      </c>
      <c r="B340" s="25" t="s">
        <v>775</v>
      </c>
      <c r="C340" s="25"/>
      <c r="D340" s="5" t="s">
        <v>646</v>
      </c>
      <c r="E340" s="8">
        <v>1</v>
      </c>
      <c r="F340" s="8">
        <v>462400</v>
      </c>
      <c r="G340" s="8">
        <v>462400</v>
      </c>
    </row>
    <row r="341" spans="1:7" ht="24.95" customHeight="1" x14ac:dyDescent="0.15">
      <c r="A341" s="24" t="s">
        <v>642</v>
      </c>
      <c r="B341" s="24"/>
      <c r="C341" s="24"/>
      <c r="D341" s="24"/>
      <c r="E341" s="10">
        <f>SUBTOTAL(9,E340:E340)</f>
        <v>1</v>
      </c>
      <c r="F341" s="10" t="s">
        <v>557</v>
      </c>
      <c r="G341" s="10">
        <f>SUBTOTAL(9,G340:G340)</f>
        <v>462400</v>
      </c>
    </row>
    <row r="342" spans="1:7" ht="60" customHeight="1" x14ac:dyDescent="0.15">
      <c r="A342" s="5" t="s">
        <v>531</v>
      </c>
      <c r="B342" s="25" t="s">
        <v>776</v>
      </c>
      <c r="C342" s="25"/>
      <c r="D342" s="5" t="s">
        <v>646</v>
      </c>
      <c r="E342" s="8">
        <v>1</v>
      </c>
      <c r="F342" s="8">
        <v>418200</v>
      </c>
      <c r="G342" s="8">
        <v>418200</v>
      </c>
    </row>
    <row r="343" spans="1:7" ht="24.95" customHeight="1" x14ac:dyDescent="0.15">
      <c r="A343" s="24" t="s">
        <v>642</v>
      </c>
      <c r="B343" s="24"/>
      <c r="C343" s="24"/>
      <c r="D343" s="24"/>
      <c r="E343" s="10">
        <f>SUBTOTAL(9,E342:E342)</f>
        <v>1</v>
      </c>
      <c r="F343" s="10" t="s">
        <v>557</v>
      </c>
      <c r="G343" s="10">
        <f>SUBTOTAL(9,G342:G342)</f>
        <v>418200</v>
      </c>
    </row>
    <row r="344" spans="1:7" ht="60" customHeight="1" x14ac:dyDescent="0.15">
      <c r="A344" s="5" t="s">
        <v>533</v>
      </c>
      <c r="B344" s="25" t="s">
        <v>777</v>
      </c>
      <c r="C344" s="25"/>
      <c r="D344" s="5" t="s">
        <v>399</v>
      </c>
      <c r="E344" s="8">
        <v>1</v>
      </c>
      <c r="F344" s="8">
        <v>596700</v>
      </c>
      <c r="G344" s="8">
        <v>596700</v>
      </c>
    </row>
    <row r="345" spans="1:7" ht="24.95" customHeight="1" x14ac:dyDescent="0.15">
      <c r="A345" s="24" t="s">
        <v>642</v>
      </c>
      <c r="B345" s="24"/>
      <c r="C345" s="24"/>
      <c r="D345" s="24"/>
      <c r="E345" s="10">
        <f>SUBTOTAL(9,E344:E344)</f>
        <v>1</v>
      </c>
      <c r="F345" s="10" t="s">
        <v>557</v>
      </c>
      <c r="G345" s="10">
        <f>SUBTOTAL(9,G344:G344)</f>
        <v>596700</v>
      </c>
    </row>
    <row r="346" spans="1:7" ht="60" customHeight="1" x14ac:dyDescent="0.15">
      <c r="A346" s="5" t="s">
        <v>535</v>
      </c>
      <c r="B346" s="25" t="s">
        <v>778</v>
      </c>
      <c r="C346" s="25"/>
      <c r="D346" s="5" t="s">
        <v>399</v>
      </c>
      <c r="E346" s="8">
        <v>1</v>
      </c>
      <c r="F346" s="8">
        <v>462400</v>
      </c>
      <c r="G346" s="8">
        <v>462400</v>
      </c>
    </row>
    <row r="347" spans="1:7" ht="24.95" customHeight="1" x14ac:dyDescent="0.15">
      <c r="A347" s="24" t="s">
        <v>642</v>
      </c>
      <c r="B347" s="24"/>
      <c r="C347" s="24"/>
      <c r="D347" s="24"/>
      <c r="E347" s="10">
        <f>SUBTOTAL(9,E346:E346)</f>
        <v>1</v>
      </c>
      <c r="F347" s="10" t="s">
        <v>557</v>
      </c>
      <c r="G347" s="10">
        <f>SUBTOTAL(9,G346:G346)</f>
        <v>462400</v>
      </c>
    </row>
    <row r="348" spans="1:7" ht="60" customHeight="1" x14ac:dyDescent="0.15">
      <c r="A348" s="5" t="s">
        <v>537</v>
      </c>
      <c r="B348" s="25" t="s">
        <v>779</v>
      </c>
      <c r="C348" s="25"/>
      <c r="D348" s="5" t="s">
        <v>399</v>
      </c>
      <c r="E348" s="8">
        <v>1</v>
      </c>
      <c r="F348" s="8">
        <v>263700</v>
      </c>
      <c r="G348" s="8">
        <v>263700</v>
      </c>
    </row>
    <row r="349" spans="1:7" ht="24.95" customHeight="1" x14ac:dyDescent="0.15">
      <c r="A349" s="24" t="s">
        <v>642</v>
      </c>
      <c r="B349" s="24"/>
      <c r="C349" s="24"/>
      <c r="D349" s="24"/>
      <c r="E349" s="10">
        <f>SUBTOTAL(9,E348:E348)</f>
        <v>1</v>
      </c>
      <c r="F349" s="10" t="s">
        <v>557</v>
      </c>
      <c r="G349" s="10">
        <f>SUBTOTAL(9,G348:G348)</f>
        <v>263700</v>
      </c>
    </row>
    <row r="350" spans="1:7" ht="39.950000000000003" customHeight="1" x14ac:dyDescent="0.15">
      <c r="A350" s="5" t="s">
        <v>539</v>
      </c>
      <c r="B350" s="25" t="s">
        <v>780</v>
      </c>
      <c r="C350" s="25"/>
      <c r="D350" s="5" t="s">
        <v>399</v>
      </c>
      <c r="E350" s="8">
        <v>1</v>
      </c>
      <c r="F350" s="8">
        <v>429645</v>
      </c>
      <c r="G350" s="8">
        <v>429645</v>
      </c>
    </row>
    <row r="351" spans="1:7" ht="24.95" customHeight="1" x14ac:dyDescent="0.15">
      <c r="A351" s="24" t="s">
        <v>642</v>
      </c>
      <c r="B351" s="24"/>
      <c r="C351" s="24"/>
      <c r="D351" s="24"/>
      <c r="E351" s="10">
        <f>SUBTOTAL(9,E350:E350)</f>
        <v>1</v>
      </c>
      <c r="F351" s="10" t="s">
        <v>557</v>
      </c>
      <c r="G351" s="10">
        <f>SUBTOTAL(9,G350:G350)</f>
        <v>429645</v>
      </c>
    </row>
    <row r="352" spans="1:7" ht="60" customHeight="1" x14ac:dyDescent="0.15">
      <c r="A352" s="5" t="s">
        <v>546</v>
      </c>
      <c r="B352" s="25" t="s">
        <v>781</v>
      </c>
      <c r="C352" s="25"/>
      <c r="D352" s="5" t="s">
        <v>646</v>
      </c>
      <c r="E352" s="8">
        <v>12</v>
      </c>
      <c r="F352" s="8">
        <v>7000</v>
      </c>
      <c r="G352" s="8">
        <v>84000</v>
      </c>
    </row>
    <row r="353" spans="1:7" ht="24.95" customHeight="1" x14ac:dyDescent="0.15">
      <c r="A353" s="24" t="s">
        <v>642</v>
      </c>
      <c r="B353" s="24"/>
      <c r="C353" s="24"/>
      <c r="D353" s="24"/>
      <c r="E353" s="10">
        <f>SUBTOTAL(9,E352:E352)</f>
        <v>12</v>
      </c>
      <c r="F353" s="10" t="s">
        <v>557</v>
      </c>
      <c r="G353" s="10">
        <f>SUBTOTAL(9,G352:G352)</f>
        <v>84000</v>
      </c>
    </row>
    <row r="354" spans="1:7" ht="80.099999999999994" customHeight="1" x14ac:dyDescent="0.15">
      <c r="A354" s="5" t="s">
        <v>548</v>
      </c>
      <c r="B354" s="25" t="s">
        <v>782</v>
      </c>
      <c r="C354" s="25"/>
      <c r="D354" s="5" t="s">
        <v>646</v>
      </c>
      <c r="E354" s="8">
        <v>12</v>
      </c>
      <c r="F354" s="8">
        <v>254981.75</v>
      </c>
      <c r="G354" s="8">
        <v>3059781</v>
      </c>
    </row>
    <row r="355" spans="1:7" ht="24.95" customHeight="1" x14ac:dyDescent="0.15">
      <c r="A355" s="24" t="s">
        <v>642</v>
      </c>
      <c r="B355" s="24"/>
      <c r="C355" s="24"/>
      <c r="D355" s="24"/>
      <c r="E355" s="10">
        <f>SUBTOTAL(9,E354:E354)</f>
        <v>12</v>
      </c>
      <c r="F355" s="10" t="s">
        <v>557</v>
      </c>
      <c r="G355" s="10">
        <f>SUBTOTAL(9,G354:G354)</f>
        <v>3059781</v>
      </c>
    </row>
    <row r="356" spans="1:7" ht="60" customHeight="1" x14ac:dyDescent="0.15">
      <c r="A356" s="5" t="s">
        <v>550</v>
      </c>
      <c r="B356" s="25" t="s">
        <v>783</v>
      </c>
      <c r="C356" s="25"/>
      <c r="D356" s="5" t="s">
        <v>399</v>
      </c>
      <c r="E356" s="8">
        <v>2</v>
      </c>
      <c r="F356" s="8">
        <v>7500</v>
      </c>
      <c r="G356" s="8">
        <v>15000</v>
      </c>
    </row>
    <row r="357" spans="1:7" ht="24.95" customHeight="1" x14ac:dyDescent="0.15">
      <c r="A357" s="24" t="s">
        <v>642</v>
      </c>
      <c r="B357" s="24"/>
      <c r="C357" s="24"/>
      <c r="D357" s="24"/>
      <c r="E357" s="10">
        <f>SUBTOTAL(9,E356:E356)</f>
        <v>2</v>
      </c>
      <c r="F357" s="10" t="s">
        <v>557</v>
      </c>
      <c r="G357" s="10">
        <f>SUBTOTAL(9,G356:G356)</f>
        <v>15000</v>
      </c>
    </row>
    <row r="358" spans="1:7" ht="39.950000000000003" customHeight="1" x14ac:dyDescent="0.15">
      <c r="A358" s="5" t="s">
        <v>552</v>
      </c>
      <c r="B358" s="25" t="s">
        <v>784</v>
      </c>
      <c r="C358" s="25"/>
      <c r="D358" s="5" t="s">
        <v>399</v>
      </c>
      <c r="E358" s="8">
        <v>3</v>
      </c>
      <c r="F358" s="8">
        <v>4000</v>
      </c>
      <c r="G358" s="8">
        <v>12000</v>
      </c>
    </row>
    <row r="359" spans="1:7" ht="24.95" customHeight="1" x14ac:dyDescent="0.15">
      <c r="A359" s="24" t="s">
        <v>642</v>
      </c>
      <c r="B359" s="24"/>
      <c r="C359" s="24"/>
      <c r="D359" s="24"/>
      <c r="E359" s="10">
        <f>SUBTOTAL(9,E358:E358)</f>
        <v>3</v>
      </c>
      <c r="F359" s="10" t="s">
        <v>557</v>
      </c>
      <c r="G359" s="10">
        <f>SUBTOTAL(9,G358:G358)</f>
        <v>12000</v>
      </c>
    </row>
    <row r="360" spans="1:7" ht="60" customHeight="1" x14ac:dyDescent="0.15">
      <c r="A360" s="5" t="s">
        <v>554</v>
      </c>
      <c r="B360" s="25" t="s">
        <v>785</v>
      </c>
      <c r="C360" s="25"/>
      <c r="D360" s="5" t="s">
        <v>399</v>
      </c>
      <c r="E360" s="8">
        <v>12</v>
      </c>
      <c r="F360" s="8">
        <v>995.5</v>
      </c>
      <c r="G360" s="8">
        <v>11946</v>
      </c>
    </row>
    <row r="361" spans="1:7" ht="60" customHeight="1" x14ac:dyDescent="0.15">
      <c r="A361" s="5" t="s">
        <v>554</v>
      </c>
      <c r="B361" s="25" t="s">
        <v>786</v>
      </c>
      <c r="C361" s="25"/>
      <c r="D361" s="5" t="s">
        <v>399</v>
      </c>
      <c r="E361" s="8">
        <v>12</v>
      </c>
      <c r="F361" s="8">
        <v>1790.5</v>
      </c>
      <c r="G361" s="8">
        <v>21486</v>
      </c>
    </row>
    <row r="362" spans="1:7" ht="60" customHeight="1" x14ac:dyDescent="0.15">
      <c r="A362" s="5" t="s">
        <v>554</v>
      </c>
      <c r="B362" s="25" t="s">
        <v>787</v>
      </c>
      <c r="C362" s="25"/>
      <c r="D362" s="5" t="s">
        <v>399</v>
      </c>
      <c r="E362" s="8">
        <v>12</v>
      </c>
      <c r="F362" s="8">
        <v>814</v>
      </c>
      <c r="G362" s="8">
        <v>9768</v>
      </c>
    </row>
    <row r="363" spans="1:7" ht="24.95" customHeight="1" x14ac:dyDescent="0.15">
      <c r="A363" s="24" t="s">
        <v>642</v>
      </c>
      <c r="B363" s="24"/>
      <c r="C363" s="24"/>
      <c r="D363" s="24"/>
      <c r="E363" s="10">
        <f>SUBTOTAL(9,E360:E362)</f>
        <v>36</v>
      </c>
      <c r="F363" s="10" t="s">
        <v>557</v>
      </c>
      <c r="G363" s="10">
        <f>SUBTOTAL(9,G360:G362)</f>
        <v>43200</v>
      </c>
    </row>
    <row r="364" spans="1:7" ht="39.950000000000003" customHeight="1" x14ac:dyDescent="0.15">
      <c r="A364" s="5" t="s">
        <v>559</v>
      </c>
      <c r="B364" s="25" t="s">
        <v>788</v>
      </c>
      <c r="C364" s="25"/>
      <c r="D364" s="5" t="s">
        <v>399</v>
      </c>
      <c r="E364" s="8">
        <v>4</v>
      </c>
      <c r="F364" s="8">
        <v>1200</v>
      </c>
      <c r="G364" s="8">
        <v>4800</v>
      </c>
    </row>
    <row r="365" spans="1:7" ht="60" customHeight="1" x14ac:dyDescent="0.15">
      <c r="A365" s="5" t="s">
        <v>559</v>
      </c>
      <c r="B365" s="25" t="s">
        <v>789</v>
      </c>
      <c r="C365" s="25"/>
      <c r="D365" s="5" t="s">
        <v>399</v>
      </c>
      <c r="E365" s="8">
        <v>4</v>
      </c>
      <c r="F365" s="8">
        <v>3700</v>
      </c>
      <c r="G365" s="8">
        <v>14800</v>
      </c>
    </row>
    <row r="366" spans="1:7" ht="60" customHeight="1" x14ac:dyDescent="0.15">
      <c r="A366" s="5" t="s">
        <v>559</v>
      </c>
      <c r="B366" s="25" t="s">
        <v>790</v>
      </c>
      <c r="C366" s="25"/>
      <c r="D366" s="5" t="s">
        <v>399</v>
      </c>
      <c r="E366" s="8">
        <v>4</v>
      </c>
      <c r="F366" s="8">
        <v>760</v>
      </c>
      <c r="G366" s="8">
        <v>3040</v>
      </c>
    </row>
    <row r="367" spans="1:7" ht="60" customHeight="1" x14ac:dyDescent="0.15">
      <c r="A367" s="5" t="s">
        <v>559</v>
      </c>
      <c r="B367" s="25" t="s">
        <v>791</v>
      </c>
      <c r="C367" s="25"/>
      <c r="D367" s="5" t="s">
        <v>399</v>
      </c>
      <c r="E367" s="8">
        <v>4</v>
      </c>
      <c r="F367" s="8">
        <v>1850</v>
      </c>
      <c r="G367" s="8">
        <v>7400</v>
      </c>
    </row>
    <row r="368" spans="1:7" ht="39.950000000000003" customHeight="1" x14ac:dyDescent="0.15">
      <c r="A368" s="5" t="s">
        <v>559</v>
      </c>
      <c r="B368" s="25" t="s">
        <v>792</v>
      </c>
      <c r="C368" s="25"/>
      <c r="D368" s="5" t="s">
        <v>399</v>
      </c>
      <c r="E368" s="8">
        <v>4</v>
      </c>
      <c r="F368" s="8">
        <v>269</v>
      </c>
      <c r="G368" s="8">
        <v>1076</v>
      </c>
    </row>
    <row r="369" spans="1:7" ht="60" customHeight="1" x14ac:dyDescent="0.15">
      <c r="A369" s="5" t="s">
        <v>559</v>
      </c>
      <c r="B369" s="25" t="s">
        <v>793</v>
      </c>
      <c r="C369" s="25"/>
      <c r="D369" s="5" t="s">
        <v>399</v>
      </c>
      <c r="E369" s="8">
        <v>4</v>
      </c>
      <c r="F369" s="8">
        <v>400</v>
      </c>
      <c r="G369" s="8">
        <v>1600</v>
      </c>
    </row>
    <row r="370" spans="1:7" ht="60" customHeight="1" x14ac:dyDescent="0.15">
      <c r="A370" s="5" t="s">
        <v>559</v>
      </c>
      <c r="B370" s="25" t="s">
        <v>794</v>
      </c>
      <c r="C370" s="25"/>
      <c r="D370" s="5" t="s">
        <v>399</v>
      </c>
      <c r="E370" s="8">
        <v>4</v>
      </c>
      <c r="F370" s="8">
        <v>420</v>
      </c>
      <c r="G370" s="8">
        <v>1680</v>
      </c>
    </row>
    <row r="371" spans="1:7" ht="60" customHeight="1" x14ac:dyDescent="0.15">
      <c r="A371" s="5" t="s">
        <v>559</v>
      </c>
      <c r="B371" s="25" t="s">
        <v>795</v>
      </c>
      <c r="C371" s="25"/>
      <c r="D371" s="5" t="s">
        <v>399</v>
      </c>
      <c r="E371" s="8">
        <v>4</v>
      </c>
      <c r="F371" s="8">
        <v>825</v>
      </c>
      <c r="G371" s="8">
        <v>3300</v>
      </c>
    </row>
    <row r="372" spans="1:7" ht="60" customHeight="1" x14ac:dyDescent="0.15">
      <c r="A372" s="5" t="s">
        <v>559</v>
      </c>
      <c r="B372" s="25" t="s">
        <v>796</v>
      </c>
      <c r="C372" s="25"/>
      <c r="D372" s="5" t="s">
        <v>399</v>
      </c>
      <c r="E372" s="8">
        <v>4</v>
      </c>
      <c r="F372" s="8">
        <v>810</v>
      </c>
      <c r="G372" s="8">
        <v>3240</v>
      </c>
    </row>
    <row r="373" spans="1:7" ht="39.950000000000003" customHeight="1" x14ac:dyDescent="0.15">
      <c r="A373" s="5" t="s">
        <v>559</v>
      </c>
      <c r="B373" s="25" t="s">
        <v>797</v>
      </c>
      <c r="C373" s="25"/>
      <c r="D373" s="5" t="s">
        <v>399</v>
      </c>
      <c r="E373" s="8">
        <v>4</v>
      </c>
      <c r="F373" s="8">
        <v>856</v>
      </c>
      <c r="G373" s="8">
        <v>3424</v>
      </c>
    </row>
    <row r="374" spans="1:7" ht="39.950000000000003" customHeight="1" x14ac:dyDescent="0.15">
      <c r="A374" s="5" t="s">
        <v>559</v>
      </c>
      <c r="B374" s="25" t="s">
        <v>797</v>
      </c>
      <c r="C374" s="25"/>
      <c r="D374" s="5" t="s">
        <v>399</v>
      </c>
      <c r="E374" s="8">
        <v>4</v>
      </c>
      <c r="F374" s="8">
        <v>856</v>
      </c>
      <c r="G374" s="8">
        <v>3424</v>
      </c>
    </row>
    <row r="375" spans="1:7" ht="60" customHeight="1" x14ac:dyDescent="0.15">
      <c r="A375" s="5" t="s">
        <v>559</v>
      </c>
      <c r="B375" s="25" t="s">
        <v>798</v>
      </c>
      <c r="C375" s="25"/>
      <c r="D375" s="5" t="s">
        <v>399</v>
      </c>
      <c r="E375" s="8">
        <v>4</v>
      </c>
      <c r="F375" s="8">
        <v>2611</v>
      </c>
      <c r="G375" s="8">
        <v>10444</v>
      </c>
    </row>
    <row r="376" spans="1:7" ht="60" customHeight="1" x14ac:dyDescent="0.15">
      <c r="A376" s="5" t="s">
        <v>559</v>
      </c>
      <c r="B376" s="25" t="s">
        <v>799</v>
      </c>
      <c r="C376" s="25"/>
      <c r="D376" s="5" t="s">
        <v>399</v>
      </c>
      <c r="E376" s="8">
        <v>4</v>
      </c>
      <c r="F376" s="8">
        <v>373</v>
      </c>
      <c r="G376" s="8">
        <v>1492</v>
      </c>
    </row>
    <row r="377" spans="1:7" ht="39.950000000000003" customHeight="1" x14ac:dyDescent="0.15">
      <c r="A377" s="5" t="s">
        <v>559</v>
      </c>
      <c r="B377" s="25" t="s">
        <v>800</v>
      </c>
      <c r="C377" s="25"/>
      <c r="D377" s="5" t="s">
        <v>399</v>
      </c>
      <c r="E377" s="8">
        <v>4</v>
      </c>
      <c r="F377" s="8">
        <v>1200.5</v>
      </c>
      <c r="G377" s="8">
        <v>4802</v>
      </c>
    </row>
    <row r="378" spans="1:7" ht="60" customHeight="1" x14ac:dyDescent="0.15">
      <c r="A378" s="5" t="s">
        <v>559</v>
      </c>
      <c r="B378" s="25" t="s">
        <v>801</v>
      </c>
      <c r="C378" s="25"/>
      <c r="D378" s="5" t="s">
        <v>399</v>
      </c>
      <c r="E378" s="8">
        <v>4</v>
      </c>
      <c r="F378" s="8">
        <v>1108</v>
      </c>
      <c r="G378" s="8">
        <v>4432</v>
      </c>
    </row>
    <row r="379" spans="1:7" ht="60" customHeight="1" x14ac:dyDescent="0.15">
      <c r="A379" s="5" t="s">
        <v>559</v>
      </c>
      <c r="B379" s="25" t="s">
        <v>802</v>
      </c>
      <c r="C379" s="25"/>
      <c r="D379" s="5" t="s">
        <v>399</v>
      </c>
      <c r="E379" s="8">
        <v>4</v>
      </c>
      <c r="F379" s="8">
        <v>365.5</v>
      </c>
      <c r="G379" s="8">
        <v>1462</v>
      </c>
    </row>
    <row r="380" spans="1:7" ht="60" customHeight="1" x14ac:dyDescent="0.15">
      <c r="A380" s="5" t="s">
        <v>559</v>
      </c>
      <c r="B380" s="25" t="s">
        <v>803</v>
      </c>
      <c r="C380" s="25"/>
      <c r="D380" s="5" t="s">
        <v>399</v>
      </c>
      <c r="E380" s="8">
        <v>4</v>
      </c>
      <c r="F380" s="8">
        <v>787.5</v>
      </c>
      <c r="G380" s="8">
        <v>3150</v>
      </c>
    </row>
    <row r="381" spans="1:7" ht="60" customHeight="1" x14ac:dyDescent="0.15">
      <c r="A381" s="5" t="s">
        <v>559</v>
      </c>
      <c r="B381" s="25" t="s">
        <v>804</v>
      </c>
      <c r="C381" s="25"/>
      <c r="D381" s="5" t="s">
        <v>399</v>
      </c>
      <c r="E381" s="8">
        <v>4</v>
      </c>
      <c r="F381" s="8">
        <v>1169.5</v>
      </c>
      <c r="G381" s="8">
        <v>4678</v>
      </c>
    </row>
    <row r="382" spans="1:7" ht="60" customHeight="1" x14ac:dyDescent="0.15">
      <c r="A382" s="5" t="s">
        <v>559</v>
      </c>
      <c r="B382" s="25" t="s">
        <v>805</v>
      </c>
      <c r="C382" s="25"/>
      <c r="D382" s="5" t="s">
        <v>399</v>
      </c>
      <c r="E382" s="8">
        <v>4</v>
      </c>
      <c r="F382" s="8">
        <v>365.5</v>
      </c>
      <c r="G382" s="8">
        <v>1462</v>
      </c>
    </row>
    <row r="383" spans="1:7" ht="60" customHeight="1" x14ac:dyDescent="0.15">
      <c r="A383" s="5" t="s">
        <v>559</v>
      </c>
      <c r="B383" s="25" t="s">
        <v>806</v>
      </c>
      <c r="C383" s="25"/>
      <c r="D383" s="5" t="s">
        <v>399</v>
      </c>
      <c r="E383" s="8">
        <v>4</v>
      </c>
      <c r="F383" s="8">
        <v>365.5</v>
      </c>
      <c r="G383" s="8">
        <v>1462</v>
      </c>
    </row>
    <row r="384" spans="1:7" ht="39.950000000000003" customHeight="1" x14ac:dyDescent="0.15">
      <c r="A384" s="5" t="s">
        <v>559</v>
      </c>
      <c r="B384" s="25" t="s">
        <v>807</v>
      </c>
      <c r="C384" s="25"/>
      <c r="D384" s="5" t="s">
        <v>399</v>
      </c>
      <c r="E384" s="8">
        <v>4</v>
      </c>
      <c r="F384" s="8">
        <v>350</v>
      </c>
      <c r="G384" s="8">
        <v>1400</v>
      </c>
    </row>
    <row r="385" spans="1:7" ht="24.95" customHeight="1" x14ac:dyDescent="0.15">
      <c r="A385" s="24" t="s">
        <v>642</v>
      </c>
      <c r="B385" s="24"/>
      <c r="C385" s="24"/>
      <c r="D385" s="24"/>
      <c r="E385" s="10">
        <f>SUBTOTAL(9,E364:E384)</f>
        <v>84</v>
      </c>
      <c r="F385" s="10" t="s">
        <v>557</v>
      </c>
      <c r="G385" s="10">
        <f>SUBTOTAL(9,G364:G384)</f>
        <v>82568</v>
      </c>
    </row>
    <row r="386" spans="1:7" ht="60" customHeight="1" x14ac:dyDescent="0.15">
      <c r="A386" s="5" t="s">
        <v>561</v>
      </c>
      <c r="B386" s="25" t="s">
        <v>808</v>
      </c>
      <c r="C386" s="25"/>
      <c r="D386" s="5" t="s">
        <v>399</v>
      </c>
      <c r="E386" s="8">
        <v>150</v>
      </c>
      <c r="F386" s="8">
        <v>2600</v>
      </c>
      <c r="G386" s="8">
        <v>390000</v>
      </c>
    </row>
    <row r="387" spans="1:7" ht="24.95" customHeight="1" x14ac:dyDescent="0.15">
      <c r="A387" s="24" t="s">
        <v>642</v>
      </c>
      <c r="B387" s="24"/>
      <c r="C387" s="24"/>
      <c r="D387" s="24"/>
      <c r="E387" s="10">
        <f>SUBTOTAL(9,E386:E386)</f>
        <v>150</v>
      </c>
      <c r="F387" s="10" t="s">
        <v>557</v>
      </c>
      <c r="G387" s="10">
        <f>SUBTOTAL(9,G386:G386)</f>
        <v>390000</v>
      </c>
    </row>
    <row r="388" spans="1:7" ht="80.099999999999994" customHeight="1" x14ac:dyDescent="0.15">
      <c r="A388" s="5" t="s">
        <v>563</v>
      </c>
      <c r="B388" s="25" t="s">
        <v>809</v>
      </c>
      <c r="C388" s="25"/>
      <c r="D388" s="5" t="s">
        <v>399</v>
      </c>
      <c r="E388" s="8">
        <v>15</v>
      </c>
      <c r="F388" s="8">
        <v>3000</v>
      </c>
      <c r="G388" s="8">
        <v>45000</v>
      </c>
    </row>
    <row r="389" spans="1:7" ht="24.95" customHeight="1" x14ac:dyDescent="0.15">
      <c r="A389" s="24" t="s">
        <v>642</v>
      </c>
      <c r="B389" s="24"/>
      <c r="C389" s="24"/>
      <c r="D389" s="24"/>
      <c r="E389" s="10">
        <f>SUBTOTAL(9,E388:E388)</f>
        <v>15</v>
      </c>
      <c r="F389" s="10" t="s">
        <v>557</v>
      </c>
      <c r="G389" s="10">
        <f>SUBTOTAL(9,G388:G388)</f>
        <v>45000</v>
      </c>
    </row>
    <row r="390" spans="1:7" ht="60" customHeight="1" x14ac:dyDescent="0.15">
      <c r="A390" s="5" t="s">
        <v>565</v>
      </c>
      <c r="B390" s="25" t="s">
        <v>810</v>
      </c>
      <c r="C390" s="25"/>
      <c r="D390" s="5" t="s">
        <v>399</v>
      </c>
      <c r="E390" s="8">
        <v>15</v>
      </c>
      <c r="F390" s="8">
        <v>1500</v>
      </c>
      <c r="G390" s="8">
        <v>22500</v>
      </c>
    </row>
    <row r="391" spans="1:7" ht="24.95" customHeight="1" x14ac:dyDescent="0.15">
      <c r="A391" s="24" t="s">
        <v>642</v>
      </c>
      <c r="B391" s="24"/>
      <c r="C391" s="24"/>
      <c r="D391" s="24"/>
      <c r="E391" s="10">
        <f>SUBTOTAL(9,E390:E390)</f>
        <v>15</v>
      </c>
      <c r="F391" s="10" t="s">
        <v>557</v>
      </c>
      <c r="G391" s="10">
        <f>SUBTOTAL(9,G390:G390)</f>
        <v>22500</v>
      </c>
    </row>
    <row r="392" spans="1:7" ht="39.950000000000003" customHeight="1" x14ac:dyDescent="0.15">
      <c r="A392" s="5" t="s">
        <v>567</v>
      </c>
      <c r="B392" s="25" t="s">
        <v>811</v>
      </c>
      <c r="C392" s="25"/>
      <c r="D392" s="5" t="s">
        <v>399</v>
      </c>
      <c r="E392" s="8">
        <v>3</v>
      </c>
      <c r="F392" s="8">
        <v>3000</v>
      </c>
      <c r="G392" s="8">
        <v>9000</v>
      </c>
    </row>
    <row r="393" spans="1:7" ht="24.95" customHeight="1" x14ac:dyDescent="0.15">
      <c r="A393" s="24" t="s">
        <v>642</v>
      </c>
      <c r="B393" s="24"/>
      <c r="C393" s="24"/>
      <c r="D393" s="24"/>
      <c r="E393" s="10">
        <f>SUBTOTAL(9,E392:E392)</f>
        <v>3</v>
      </c>
      <c r="F393" s="10" t="s">
        <v>557</v>
      </c>
      <c r="G393" s="10">
        <f>SUBTOTAL(9,G392:G392)</f>
        <v>9000</v>
      </c>
    </row>
    <row r="394" spans="1:7" ht="60" customHeight="1" x14ac:dyDescent="0.15">
      <c r="A394" s="5" t="s">
        <v>812</v>
      </c>
      <c r="B394" s="25" t="s">
        <v>813</v>
      </c>
      <c r="C394" s="25"/>
      <c r="D394" s="5" t="s">
        <v>399</v>
      </c>
      <c r="E394" s="8">
        <v>1</v>
      </c>
      <c r="F394" s="8">
        <v>3500</v>
      </c>
      <c r="G394" s="8">
        <v>3500</v>
      </c>
    </row>
    <row r="395" spans="1:7" ht="24.95" customHeight="1" x14ac:dyDescent="0.15">
      <c r="A395" s="24" t="s">
        <v>642</v>
      </c>
      <c r="B395" s="24"/>
      <c r="C395" s="24"/>
      <c r="D395" s="24"/>
      <c r="E395" s="10">
        <f>SUBTOTAL(9,E394:E394)</f>
        <v>1</v>
      </c>
      <c r="F395" s="10" t="s">
        <v>557</v>
      </c>
      <c r="G395" s="10">
        <f>SUBTOTAL(9,G394:G394)</f>
        <v>3500</v>
      </c>
    </row>
    <row r="396" spans="1:7" ht="60" customHeight="1" x14ac:dyDescent="0.15">
      <c r="A396" s="5" t="s">
        <v>814</v>
      </c>
      <c r="B396" s="25" t="s">
        <v>815</v>
      </c>
      <c r="C396" s="25"/>
      <c r="D396" s="5" t="s">
        <v>399</v>
      </c>
      <c r="E396" s="8">
        <v>10</v>
      </c>
      <c r="F396" s="8">
        <v>4500</v>
      </c>
      <c r="G396" s="8">
        <v>45000</v>
      </c>
    </row>
    <row r="397" spans="1:7" ht="24.95" customHeight="1" x14ac:dyDescent="0.15">
      <c r="A397" s="24" t="s">
        <v>642</v>
      </c>
      <c r="B397" s="24"/>
      <c r="C397" s="24"/>
      <c r="D397" s="24"/>
      <c r="E397" s="10">
        <f>SUBTOTAL(9,E396:E396)</f>
        <v>10</v>
      </c>
      <c r="F397" s="10" t="s">
        <v>557</v>
      </c>
      <c r="G397" s="10">
        <f>SUBTOTAL(9,G396:G396)</f>
        <v>45000</v>
      </c>
    </row>
    <row r="398" spans="1:7" ht="39.950000000000003" customHeight="1" x14ac:dyDescent="0.15">
      <c r="A398" s="5" t="s">
        <v>816</v>
      </c>
      <c r="B398" s="25" t="s">
        <v>817</v>
      </c>
      <c r="C398" s="25"/>
      <c r="D398" s="5" t="s">
        <v>399</v>
      </c>
      <c r="E398" s="8">
        <v>3</v>
      </c>
      <c r="F398" s="8">
        <v>3500</v>
      </c>
      <c r="G398" s="8">
        <v>10500</v>
      </c>
    </row>
    <row r="399" spans="1:7" ht="24.95" customHeight="1" x14ac:dyDescent="0.15">
      <c r="A399" s="24" t="s">
        <v>642</v>
      </c>
      <c r="B399" s="24"/>
      <c r="C399" s="24"/>
      <c r="D399" s="24"/>
      <c r="E399" s="10">
        <f>SUBTOTAL(9,E398:E398)</f>
        <v>3</v>
      </c>
      <c r="F399" s="10" t="s">
        <v>557</v>
      </c>
      <c r="G399" s="10">
        <f>SUBTOTAL(9,G398:G398)</f>
        <v>10500</v>
      </c>
    </row>
    <row r="400" spans="1:7" ht="60" customHeight="1" x14ac:dyDescent="0.15">
      <c r="A400" s="5" t="s">
        <v>818</v>
      </c>
      <c r="B400" s="25" t="s">
        <v>819</v>
      </c>
      <c r="C400" s="25"/>
      <c r="D400" s="5" t="s">
        <v>399</v>
      </c>
      <c r="E400" s="8">
        <v>40</v>
      </c>
      <c r="F400" s="8">
        <v>500</v>
      </c>
      <c r="G400" s="8">
        <v>20000</v>
      </c>
    </row>
    <row r="401" spans="1:7" ht="24.95" customHeight="1" x14ac:dyDescent="0.15">
      <c r="A401" s="24" t="s">
        <v>642</v>
      </c>
      <c r="B401" s="24"/>
      <c r="C401" s="24"/>
      <c r="D401" s="24"/>
      <c r="E401" s="10">
        <f>SUBTOTAL(9,E400:E400)</f>
        <v>40</v>
      </c>
      <c r="F401" s="10" t="s">
        <v>557</v>
      </c>
      <c r="G401" s="10">
        <f>SUBTOTAL(9,G400:G400)</f>
        <v>20000</v>
      </c>
    </row>
    <row r="402" spans="1:7" ht="39.950000000000003" customHeight="1" x14ac:dyDescent="0.15">
      <c r="A402" s="5" t="s">
        <v>820</v>
      </c>
      <c r="B402" s="25" t="s">
        <v>821</v>
      </c>
      <c r="C402" s="25"/>
      <c r="D402" s="5" t="s">
        <v>399</v>
      </c>
      <c r="E402" s="8">
        <v>2</v>
      </c>
      <c r="F402" s="8">
        <v>2000</v>
      </c>
      <c r="G402" s="8">
        <v>4000</v>
      </c>
    </row>
    <row r="403" spans="1:7" ht="24.95" customHeight="1" x14ac:dyDescent="0.15">
      <c r="A403" s="24" t="s">
        <v>642</v>
      </c>
      <c r="B403" s="24"/>
      <c r="C403" s="24"/>
      <c r="D403" s="24"/>
      <c r="E403" s="10">
        <f>SUBTOTAL(9,E402:E402)</f>
        <v>2</v>
      </c>
      <c r="F403" s="10" t="s">
        <v>557</v>
      </c>
      <c r="G403" s="10">
        <f>SUBTOTAL(9,G402:G402)</f>
        <v>4000</v>
      </c>
    </row>
    <row r="404" spans="1:7" ht="39.950000000000003" customHeight="1" x14ac:dyDescent="0.15">
      <c r="A404" s="5" t="s">
        <v>822</v>
      </c>
      <c r="B404" s="25" t="s">
        <v>823</v>
      </c>
      <c r="C404" s="25"/>
      <c r="D404" s="5" t="s">
        <v>399</v>
      </c>
      <c r="E404" s="8">
        <v>1</v>
      </c>
      <c r="F404" s="8">
        <v>12000</v>
      </c>
      <c r="G404" s="8">
        <v>12000</v>
      </c>
    </row>
    <row r="405" spans="1:7" ht="24.95" customHeight="1" x14ac:dyDescent="0.15">
      <c r="A405" s="24" t="s">
        <v>642</v>
      </c>
      <c r="B405" s="24"/>
      <c r="C405" s="24"/>
      <c r="D405" s="24"/>
      <c r="E405" s="10">
        <f>SUBTOTAL(9,E404:E404)</f>
        <v>1</v>
      </c>
      <c r="F405" s="10" t="s">
        <v>557</v>
      </c>
      <c r="G405" s="10">
        <f>SUBTOTAL(9,G404:G404)</f>
        <v>12000</v>
      </c>
    </row>
    <row r="406" spans="1:7" ht="39.950000000000003" customHeight="1" x14ac:dyDescent="0.15">
      <c r="A406" s="5" t="s">
        <v>824</v>
      </c>
      <c r="B406" s="25" t="s">
        <v>825</v>
      </c>
      <c r="C406" s="25"/>
      <c r="D406" s="5" t="s">
        <v>399</v>
      </c>
      <c r="E406" s="8">
        <v>4</v>
      </c>
      <c r="F406" s="8">
        <v>15000</v>
      </c>
      <c r="G406" s="8">
        <v>60000</v>
      </c>
    </row>
    <row r="407" spans="1:7" ht="24.95" customHeight="1" x14ac:dyDescent="0.15">
      <c r="A407" s="24" t="s">
        <v>642</v>
      </c>
      <c r="B407" s="24"/>
      <c r="C407" s="24"/>
      <c r="D407" s="24"/>
      <c r="E407" s="10">
        <f>SUBTOTAL(9,E406:E406)</f>
        <v>4</v>
      </c>
      <c r="F407" s="10" t="s">
        <v>557</v>
      </c>
      <c r="G407" s="10">
        <f>SUBTOTAL(9,G406:G406)</f>
        <v>60000</v>
      </c>
    </row>
    <row r="408" spans="1:7" ht="39.950000000000003" customHeight="1" x14ac:dyDescent="0.15">
      <c r="A408" s="5" t="s">
        <v>826</v>
      </c>
      <c r="B408" s="25" t="s">
        <v>827</v>
      </c>
      <c r="C408" s="25"/>
      <c r="D408" s="5" t="s">
        <v>399</v>
      </c>
      <c r="E408" s="8">
        <v>37</v>
      </c>
      <c r="F408" s="8">
        <v>1000</v>
      </c>
      <c r="G408" s="8">
        <v>37000</v>
      </c>
    </row>
    <row r="409" spans="1:7" ht="24.95" customHeight="1" x14ac:dyDescent="0.15">
      <c r="A409" s="24" t="s">
        <v>642</v>
      </c>
      <c r="B409" s="24"/>
      <c r="C409" s="24"/>
      <c r="D409" s="24"/>
      <c r="E409" s="10">
        <f>SUBTOTAL(9,E408:E408)</f>
        <v>37</v>
      </c>
      <c r="F409" s="10" t="s">
        <v>557</v>
      </c>
      <c r="G409" s="10">
        <f>SUBTOTAL(9,G408:G408)</f>
        <v>37000</v>
      </c>
    </row>
    <row r="410" spans="1:7" ht="39.950000000000003" customHeight="1" x14ac:dyDescent="0.15">
      <c r="A410" s="5" t="s">
        <v>828</v>
      </c>
      <c r="B410" s="25" t="s">
        <v>829</v>
      </c>
      <c r="C410" s="25"/>
      <c r="D410" s="5" t="s">
        <v>646</v>
      </c>
      <c r="E410" s="8">
        <v>933</v>
      </c>
      <c r="F410" s="8">
        <v>90.032150000000001</v>
      </c>
      <c r="G410" s="8">
        <v>84000</v>
      </c>
    </row>
    <row r="411" spans="1:7" ht="24.95" customHeight="1" x14ac:dyDescent="0.15">
      <c r="A411" s="24" t="s">
        <v>642</v>
      </c>
      <c r="B411" s="24"/>
      <c r="C411" s="24"/>
      <c r="D411" s="24"/>
      <c r="E411" s="10">
        <f>SUBTOTAL(9,E410:E410)</f>
        <v>933</v>
      </c>
      <c r="F411" s="10" t="s">
        <v>557</v>
      </c>
      <c r="G411" s="10">
        <f>SUBTOTAL(9,G410:G410)</f>
        <v>84000</v>
      </c>
    </row>
    <row r="412" spans="1:7" ht="39.950000000000003" customHeight="1" x14ac:dyDescent="0.15">
      <c r="A412" s="5" t="s">
        <v>830</v>
      </c>
      <c r="B412" s="25" t="s">
        <v>831</v>
      </c>
      <c r="C412" s="25"/>
      <c r="D412" s="5" t="s">
        <v>399</v>
      </c>
      <c r="E412" s="8">
        <v>1750</v>
      </c>
      <c r="F412" s="8">
        <v>4</v>
      </c>
      <c r="G412" s="8">
        <v>7000</v>
      </c>
    </row>
    <row r="413" spans="1:7" ht="24.95" customHeight="1" x14ac:dyDescent="0.15">
      <c r="A413" s="24" t="s">
        <v>642</v>
      </c>
      <c r="B413" s="24"/>
      <c r="C413" s="24"/>
      <c r="D413" s="24"/>
      <c r="E413" s="10">
        <f>SUBTOTAL(9,E412:E412)</f>
        <v>1750</v>
      </c>
      <c r="F413" s="10" t="s">
        <v>557</v>
      </c>
      <c r="G413" s="10">
        <f>SUBTOTAL(9,G412:G412)</f>
        <v>7000</v>
      </c>
    </row>
    <row r="414" spans="1:7" ht="39.950000000000003" customHeight="1" x14ac:dyDescent="0.15">
      <c r="A414" s="5" t="s">
        <v>832</v>
      </c>
      <c r="B414" s="25" t="s">
        <v>833</v>
      </c>
      <c r="C414" s="25"/>
      <c r="D414" s="5" t="s">
        <v>399</v>
      </c>
      <c r="E414" s="8">
        <v>12</v>
      </c>
      <c r="F414" s="8">
        <v>2500</v>
      </c>
      <c r="G414" s="8">
        <v>30000</v>
      </c>
    </row>
    <row r="415" spans="1:7" ht="24.95" customHeight="1" x14ac:dyDescent="0.15">
      <c r="A415" s="24" t="s">
        <v>642</v>
      </c>
      <c r="B415" s="24"/>
      <c r="C415" s="24"/>
      <c r="D415" s="24"/>
      <c r="E415" s="10">
        <f>SUBTOTAL(9,E414:E414)</f>
        <v>12</v>
      </c>
      <c r="F415" s="10" t="s">
        <v>557</v>
      </c>
      <c r="G415" s="10">
        <f>SUBTOTAL(9,G414:G414)</f>
        <v>30000</v>
      </c>
    </row>
    <row r="416" spans="1:7" ht="39.950000000000003" customHeight="1" x14ac:dyDescent="0.15">
      <c r="A416" s="5" t="s">
        <v>834</v>
      </c>
      <c r="B416" s="25" t="s">
        <v>835</v>
      </c>
      <c r="C416" s="25"/>
      <c r="D416" s="5" t="s">
        <v>399</v>
      </c>
      <c r="E416" s="8">
        <v>1</v>
      </c>
      <c r="F416" s="8">
        <v>54400</v>
      </c>
      <c r="G416" s="8">
        <v>54400</v>
      </c>
    </row>
    <row r="417" spans="1:7" ht="24.95" customHeight="1" x14ac:dyDescent="0.15">
      <c r="A417" s="24" t="s">
        <v>642</v>
      </c>
      <c r="B417" s="24"/>
      <c r="C417" s="24"/>
      <c r="D417" s="24"/>
      <c r="E417" s="10">
        <f>SUBTOTAL(9,E416:E416)</f>
        <v>1</v>
      </c>
      <c r="F417" s="10" t="s">
        <v>557</v>
      </c>
      <c r="G417" s="10">
        <f>SUBTOTAL(9,G416:G416)</f>
        <v>54400</v>
      </c>
    </row>
    <row r="418" spans="1:7" ht="60" customHeight="1" x14ac:dyDescent="0.15">
      <c r="A418" s="5" t="s">
        <v>836</v>
      </c>
      <c r="B418" s="25" t="s">
        <v>837</v>
      </c>
      <c r="C418" s="25"/>
      <c r="D418" s="5" t="s">
        <v>399</v>
      </c>
      <c r="E418" s="8">
        <v>4451</v>
      </c>
      <c r="F418" s="8">
        <v>600</v>
      </c>
      <c r="G418" s="8">
        <v>2670600</v>
      </c>
    </row>
    <row r="419" spans="1:7" ht="24.95" customHeight="1" x14ac:dyDescent="0.15">
      <c r="A419" s="24" t="s">
        <v>642</v>
      </c>
      <c r="B419" s="24"/>
      <c r="C419" s="24"/>
      <c r="D419" s="24"/>
      <c r="E419" s="10">
        <f>SUBTOTAL(9,E418:E418)</f>
        <v>4451</v>
      </c>
      <c r="F419" s="10" t="s">
        <v>557</v>
      </c>
      <c r="G419" s="10">
        <f>SUBTOTAL(9,G418:G418)</f>
        <v>2670600</v>
      </c>
    </row>
    <row r="420" spans="1:7" ht="60" customHeight="1" x14ac:dyDescent="0.15">
      <c r="A420" s="5" t="s">
        <v>838</v>
      </c>
      <c r="B420" s="25" t="s">
        <v>839</v>
      </c>
      <c r="C420" s="25"/>
      <c r="D420" s="5" t="s">
        <v>646</v>
      </c>
      <c r="E420" s="8">
        <v>7351</v>
      </c>
      <c r="F420" s="8">
        <v>600</v>
      </c>
      <c r="G420" s="8">
        <v>4410600</v>
      </c>
    </row>
    <row r="421" spans="1:7" ht="24.95" customHeight="1" x14ac:dyDescent="0.15">
      <c r="A421" s="24" t="s">
        <v>642</v>
      </c>
      <c r="B421" s="24"/>
      <c r="C421" s="24"/>
      <c r="D421" s="24"/>
      <c r="E421" s="10">
        <f>SUBTOTAL(9,E420:E420)</f>
        <v>7351</v>
      </c>
      <c r="F421" s="10" t="s">
        <v>557</v>
      </c>
      <c r="G421" s="10">
        <f>SUBTOTAL(9,G420:G420)</f>
        <v>4410600</v>
      </c>
    </row>
    <row r="422" spans="1:7" ht="60" customHeight="1" x14ac:dyDescent="0.15">
      <c r="A422" s="5" t="s">
        <v>840</v>
      </c>
      <c r="B422" s="25" t="s">
        <v>841</v>
      </c>
      <c r="C422" s="25"/>
      <c r="D422" s="5" t="s">
        <v>646</v>
      </c>
      <c r="E422" s="8">
        <v>979</v>
      </c>
      <c r="F422" s="8">
        <v>600</v>
      </c>
      <c r="G422" s="8">
        <v>587400</v>
      </c>
    </row>
    <row r="423" spans="1:7" ht="24.95" customHeight="1" x14ac:dyDescent="0.15">
      <c r="A423" s="24" t="s">
        <v>642</v>
      </c>
      <c r="B423" s="24"/>
      <c r="C423" s="24"/>
      <c r="D423" s="24"/>
      <c r="E423" s="10">
        <f>SUBTOTAL(9,E422:E422)</f>
        <v>979</v>
      </c>
      <c r="F423" s="10" t="s">
        <v>557</v>
      </c>
      <c r="G423" s="10">
        <f>SUBTOTAL(9,G422:G422)</f>
        <v>587400</v>
      </c>
    </row>
    <row r="424" spans="1:7" ht="60" customHeight="1" x14ac:dyDescent="0.15">
      <c r="A424" s="5" t="s">
        <v>842</v>
      </c>
      <c r="B424" s="25" t="s">
        <v>843</v>
      </c>
      <c r="C424" s="25"/>
      <c r="D424" s="5" t="s">
        <v>646</v>
      </c>
      <c r="E424" s="8">
        <v>700</v>
      </c>
      <c r="F424" s="8">
        <v>600</v>
      </c>
      <c r="G424" s="8">
        <v>420000</v>
      </c>
    </row>
    <row r="425" spans="1:7" ht="24.95" customHeight="1" x14ac:dyDescent="0.15">
      <c r="A425" s="24" t="s">
        <v>642</v>
      </c>
      <c r="B425" s="24"/>
      <c r="C425" s="24"/>
      <c r="D425" s="24"/>
      <c r="E425" s="10">
        <f>SUBTOTAL(9,E424:E424)</f>
        <v>700</v>
      </c>
      <c r="F425" s="10" t="s">
        <v>557</v>
      </c>
      <c r="G425" s="10">
        <f>SUBTOTAL(9,G424:G424)</f>
        <v>420000</v>
      </c>
    </row>
    <row r="426" spans="1:7" ht="60" customHeight="1" x14ac:dyDescent="0.15">
      <c r="A426" s="5" t="s">
        <v>844</v>
      </c>
      <c r="B426" s="25" t="s">
        <v>845</v>
      </c>
      <c r="C426" s="25"/>
      <c r="D426" s="5" t="s">
        <v>646</v>
      </c>
      <c r="E426" s="8">
        <v>910</v>
      </c>
      <c r="F426" s="8">
        <v>600</v>
      </c>
      <c r="G426" s="8">
        <v>546000</v>
      </c>
    </row>
    <row r="427" spans="1:7" ht="24.95" customHeight="1" x14ac:dyDescent="0.15">
      <c r="A427" s="24" t="s">
        <v>642</v>
      </c>
      <c r="B427" s="24"/>
      <c r="C427" s="24"/>
      <c r="D427" s="24"/>
      <c r="E427" s="10">
        <f>SUBTOTAL(9,E426:E426)</f>
        <v>910</v>
      </c>
      <c r="F427" s="10" t="s">
        <v>557</v>
      </c>
      <c r="G427" s="10">
        <f>SUBTOTAL(9,G426:G426)</f>
        <v>546000</v>
      </c>
    </row>
    <row r="428" spans="1:7" ht="60" customHeight="1" x14ac:dyDescent="0.15">
      <c r="A428" s="5" t="s">
        <v>846</v>
      </c>
      <c r="B428" s="25" t="s">
        <v>847</v>
      </c>
      <c r="C428" s="25"/>
      <c r="D428" s="5" t="s">
        <v>646</v>
      </c>
      <c r="E428" s="8">
        <v>6168</v>
      </c>
      <c r="F428" s="8">
        <v>600</v>
      </c>
      <c r="G428" s="8">
        <v>3700800</v>
      </c>
    </row>
    <row r="429" spans="1:7" ht="24.95" customHeight="1" x14ac:dyDescent="0.15">
      <c r="A429" s="24" t="s">
        <v>642</v>
      </c>
      <c r="B429" s="24"/>
      <c r="C429" s="24"/>
      <c r="D429" s="24"/>
      <c r="E429" s="10">
        <f>SUBTOTAL(9,E428:E428)</f>
        <v>6168</v>
      </c>
      <c r="F429" s="10" t="s">
        <v>557</v>
      </c>
      <c r="G429" s="10">
        <f>SUBTOTAL(9,G428:G428)</f>
        <v>3700800</v>
      </c>
    </row>
    <row r="430" spans="1:7" ht="60" customHeight="1" x14ac:dyDescent="0.15">
      <c r="A430" s="5" t="s">
        <v>848</v>
      </c>
      <c r="B430" s="25" t="s">
        <v>849</v>
      </c>
      <c r="C430" s="25"/>
      <c r="D430" s="5" t="s">
        <v>399</v>
      </c>
      <c r="E430" s="8">
        <v>9444</v>
      </c>
      <c r="F430" s="8">
        <v>600</v>
      </c>
      <c r="G430" s="8">
        <v>5666400</v>
      </c>
    </row>
    <row r="431" spans="1:7" ht="24.95" customHeight="1" x14ac:dyDescent="0.15">
      <c r="A431" s="24" t="s">
        <v>642</v>
      </c>
      <c r="B431" s="24"/>
      <c r="C431" s="24"/>
      <c r="D431" s="24"/>
      <c r="E431" s="10">
        <f>SUBTOTAL(9,E430:E430)</f>
        <v>9444</v>
      </c>
      <c r="F431" s="10" t="s">
        <v>557</v>
      </c>
      <c r="G431" s="10">
        <f>SUBTOTAL(9,G430:G430)</f>
        <v>5666400</v>
      </c>
    </row>
    <row r="432" spans="1:7" ht="39.950000000000003" customHeight="1" x14ac:dyDescent="0.15">
      <c r="A432" s="5" t="s">
        <v>850</v>
      </c>
      <c r="B432" s="25" t="s">
        <v>851</v>
      </c>
      <c r="C432" s="25"/>
      <c r="D432" s="5" t="s">
        <v>646</v>
      </c>
      <c r="E432" s="8">
        <v>210</v>
      </c>
      <c r="F432" s="8">
        <v>600</v>
      </c>
      <c r="G432" s="8">
        <v>126000</v>
      </c>
    </row>
    <row r="433" spans="1:7" ht="24.95" customHeight="1" x14ac:dyDescent="0.15">
      <c r="A433" s="24" t="s">
        <v>642</v>
      </c>
      <c r="B433" s="24"/>
      <c r="C433" s="24"/>
      <c r="D433" s="24"/>
      <c r="E433" s="10">
        <f>SUBTOTAL(9,E432:E432)</f>
        <v>210</v>
      </c>
      <c r="F433" s="10" t="s">
        <v>557</v>
      </c>
      <c r="G433" s="10">
        <f>SUBTOTAL(9,G432:G432)</f>
        <v>126000</v>
      </c>
    </row>
    <row r="434" spans="1:7" ht="39.950000000000003" customHeight="1" x14ac:dyDescent="0.15">
      <c r="A434" s="5" t="s">
        <v>852</v>
      </c>
      <c r="B434" s="25" t="s">
        <v>853</v>
      </c>
      <c r="C434" s="25"/>
      <c r="D434" s="5" t="s">
        <v>646</v>
      </c>
      <c r="E434" s="8">
        <v>12</v>
      </c>
      <c r="F434" s="8">
        <v>7333.3334000000004</v>
      </c>
      <c r="G434" s="8">
        <v>88000</v>
      </c>
    </row>
    <row r="435" spans="1:7" ht="24.95" customHeight="1" x14ac:dyDescent="0.15">
      <c r="A435" s="24" t="s">
        <v>642</v>
      </c>
      <c r="B435" s="24"/>
      <c r="C435" s="24"/>
      <c r="D435" s="24"/>
      <c r="E435" s="10">
        <f>SUBTOTAL(9,E434:E434)</f>
        <v>12</v>
      </c>
      <c r="F435" s="10" t="s">
        <v>557</v>
      </c>
      <c r="G435" s="10">
        <f>SUBTOTAL(9,G434:G434)</f>
        <v>88000</v>
      </c>
    </row>
    <row r="436" spans="1:7" ht="39.950000000000003" customHeight="1" x14ac:dyDescent="0.15">
      <c r="A436" s="5" t="s">
        <v>854</v>
      </c>
      <c r="B436" s="25" t="s">
        <v>855</v>
      </c>
      <c r="C436" s="25"/>
      <c r="D436" s="5" t="s">
        <v>646</v>
      </c>
      <c r="E436" s="8">
        <v>12</v>
      </c>
      <c r="F436" s="8">
        <v>3333.3334</v>
      </c>
      <c r="G436" s="8">
        <v>40000</v>
      </c>
    </row>
    <row r="437" spans="1:7" ht="24.95" customHeight="1" x14ac:dyDescent="0.15">
      <c r="A437" s="24" t="s">
        <v>642</v>
      </c>
      <c r="B437" s="24"/>
      <c r="C437" s="24"/>
      <c r="D437" s="24"/>
      <c r="E437" s="10">
        <f>SUBTOTAL(9,E436:E436)</f>
        <v>12</v>
      </c>
      <c r="F437" s="10" t="s">
        <v>557</v>
      </c>
      <c r="G437" s="10">
        <f>SUBTOTAL(9,G436:G436)</f>
        <v>40000</v>
      </c>
    </row>
    <row r="438" spans="1:7" ht="60" customHeight="1" x14ac:dyDescent="0.15">
      <c r="A438" s="5" t="s">
        <v>856</v>
      </c>
      <c r="B438" s="25" t="s">
        <v>857</v>
      </c>
      <c r="C438" s="25"/>
      <c r="D438" s="5" t="s">
        <v>399</v>
      </c>
      <c r="E438" s="8">
        <v>1</v>
      </c>
      <c r="F438" s="8">
        <v>15000</v>
      </c>
      <c r="G438" s="8">
        <v>15000</v>
      </c>
    </row>
    <row r="439" spans="1:7" ht="24.95" customHeight="1" x14ac:dyDescent="0.15">
      <c r="A439" s="24" t="s">
        <v>642</v>
      </c>
      <c r="B439" s="24"/>
      <c r="C439" s="24"/>
      <c r="D439" s="24"/>
      <c r="E439" s="10">
        <f>SUBTOTAL(9,E438:E438)</f>
        <v>1</v>
      </c>
      <c r="F439" s="10" t="s">
        <v>557</v>
      </c>
      <c r="G439" s="10">
        <f>SUBTOTAL(9,G438:G438)</f>
        <v>15000</v>
      </c>
    </row>
    <row r="440" spans="1:7" ht="39.950000000000003" customHeight="1" x14ac:dyDescent="0.15">
      <c r="A440" s="5" t="s">
        <v>858</v>
      </c>
      <c r="B440" s="25" t="s">
        <v>859</v>
      </c>
      <c r="C440" s="25"/>
      <c r="D440" s="5" t="s">
        <v>399</v>
      </c>
      <c r="E440" s="8">
        <v>1</v>
      </c>
      <c r="F440" s="8">
        <v>15000</v>
      </c>
      <c r="G440" s="8">
        <v>15000</v>
      </c>
    </row>
    <row r="441" spans="1:7" ht="24.95" customHeight="1" x14ac:dyDescent="0.15">
      <c r="A441" s="24" t="s">
        <v>642</v>
      </c>
      <c r="B441" s="24"/>
      <c r="C441" s="24"/>
      <c r="D441" s="24"/>
      <c r="E441" s="10">
        <f>SUBTOTAL(9,E440:E440)</f>
        <v>1</v>
      </c>
      <c r="F441" s="10" t="s">
        <v>557</v>
      </c>
      <c r="G441" s="10">
        <f>SUBTOTAL(9,G440:G440)</f>
        <v>15000</v>
      </c>
    </row>
    <row r="442" spans="1:7" ht="39.950000000000003" customHeight="1" x14ac:dyDescent="0.15">
      <c r="A442" s="5" t="s">
        <v>860</v>
      </c>
      <c r="B442" s="25" t="s">
        <v>861</v>
      </c>
      <c r="C442" s="25"/>
      <c r="D442" s="5" t="s">
        <v>399</v>
      </c>
      <c r="E442" s="8">
        <v>1</v>
      </c>
      <c r="F442" s="8">
        <v>12000</v>
      </c>
      <c r="G442" s="8">
        <v>12000</v>
      </c>
    </row>
    <row r="443" spans="1:7" ht="24.95" customHeight="1" x14ac:dyDescent="0.15">
      <c r="A443" s="24" t="s">
        <v>642</v>
      </c>
      <c r="B443" s="24"/>
      <c r="C443" s="24"/>
      <c r="D443" s="24"/>
      <c r="E443" s="10">
        <f>SUBTOTAL(9,E442:E442)</f>
        <v>1</v>
      </c>
      <c r="F443" s="10" t="s">
        <v>557</v>
      </c>
      <c r="G443" s="10">
        <f>SUBTOTAL(9,G442:G442)</f>
        <v>12000</v>
      </c>
    </row>
    <row r="444" spans="1:7" ht="39.950000000000003" customHeight="1" x14ac:dyDescent="0.15">
      <c r="A444" s="5" t="s">
        <v>655</v>
      </c>
      <c r="B444" s="25" t="s">
        <v>656</v>
      </c>
      <c r="C444" s="25"/>
      <c r="D444" s="5" t="s">
        <v>646</v>
      </c>
      <c r="E444" s="8">
        <v>50</v>
      </c>
      <c r="F444" s="8">
        <v>2000</v>
      </c>
      <c r="G444" s="8">
        <v>100000</v>
      </c>
    </row>
    <row r="445" spans="1:7" ht="24.95" customHeight="1" x14ac:dyDescent="0.15">
      <c r="A445" s="24" t="s">
        <v>642</v>
      </c>
      <c r="B445" s="24"/>
      <c r="C445" s="24"/>
      <c r="D445" s="24"/>
      <c r="E445" s="10">
        <f>SUBTOTAL(9,E444:E444)</f>
        <v>50</v>
      </c>
      <c r="F445" s="10" t="s">
        <v>557</v>
      </c>
      <c r="G445" s="10">
        <f>SUBTOTAL(9,G444:G444)</f>
        <v>100000</v>
      </c>
    </row>
    <row r="446" spans="1:7" ht="39.950000000000003" customHeight="1" x14ac:dyDescent="0.15">
      <c r="A446" s="5" t="s">
        <v>862</v>
      </c>
      <c r="B446" s="25" t="s">
        <v>863</v>
      </c>
      <c r="C446" s="25"/>
      <c r="D446" s="5" t="s">
        <v>399</v>
      </c>
      <c r="E446" s="8">
        <v>1</v>
      </c>
      <c r="F446" s="8">
        <v>52500</v>
      </c>
      <c r="G446" s="8">
        <v>52500</v>
      </c>
    </row>
    <row r="447" spans="1:7" ht="24.95" customHeight="1" x14ac:dyDescent="0.15">
      <c r="A447" s="24" t="s">
        <v>642</v>
      </c>
      <c r="B447" s="24"/>
      <c r="C447" s="24"/>
      <c r="D447" s="24"/>
      <c r="E447" s="10">
        <f>SUBTOTAL(9,E446:E446)</f>
        <v>1</v>
      </c>
      <c r="F447" s="10" t="s">
        <v>557</v>
      </c>
      <c r="G447" s="10">
        <f>SUBTOTAL(9,G446:G446)</f>
        <v>52500</v>
      </c>
    </row>
    <row r="448" spans="1:7" ht="60" customHeight="1" x14ac:dyDescent="0.15">
      <c r="A448" s="5" t="s">
        <v>137</v>
      </c>
      <c r="B448" s="25" t="s">
        <v>864</v>
      </c>
      <c r="C448" s="25"/>
      <c r="D448" s="5" t="s">
        <v>646</v>
      </c>
      <c r="E448" s="8">
        <v>276</v>
      </c>
      <c r="F448" s="8">
        <v>1300</v>
      </c>
      <c r="G448" s="8">
        <v>358800</v>
      </c>
    </row>
    <row r="449" spans="1:7" ht="24.95" customHeight="1" x14ac:dyDescent="0.15">
      <c r="A449" s="24" t="s">
        <v>642</v>
      </c>
      <c r="B449" s="24"/>
      <c r="C449" s="24"/>
      <c r="D449" s="24"/>
      <c r="E449" s="10">
        <f>SUBTOTAL(9,E448:E448)</f>
        <v>276</v>
      </c>
      <c r="F449" s="10" t="s">
        <v>557</v>
      </c>
      <c r="G449" s="10">
        <f>SUBTOTAL(9,G448:G448)</f>
        <v>358800</v>
      </c>
    </row>
    <row r="450" spans="1:7" ht="60" customHeight="1" x14ac:dyDescent="0.15">
      <c r="A450" s="5" t="s">
        <v>143</v>
      </c>
      <c r="B450" s="25" t="s">
        <v>865</v>
      </c>
      <c r="C450" s="25"/>
      <c r="D450" s="5" t="s">
        <v>646</v>
      </c>
      <c r="E450" s="8">
        <v>268</v>
      </c>
      <c r="F450" s="8">
        <v>1300</v>
      </c>
      <c r="G450" s="8">
        <v>348400</v>
      </c>
    </row>
    <row r="451" spans="1:7" ht="24.95" customHeight="1" x14ac:dyDescent="0.15">
      <c r="A451" s="24" t="s">
        <v>642</v>
      </c>
      <c r="B451" s="24"/>
      <c r="C451" s="24"/>
      <c r="D451" s="24"/>
      <c r="E451" s="10">
        <f>SUBTOTAL(9,E450:E450)</f>
        <v>268</v>
      </c>
      <c r="F451" s="10" t="s">
        <v>557</v>
      </c>
      <c r="G451" s="10">
        <f>SUBTOTAL(9,G450:G450)</f>
        <v>348400</v>
      </c>
    </row>
    <row r="452" spans="1:7" ht="60" customHeight="1" x14ac:dyDescent="0.15">
      <c r="A452" s="5" t="s">
        <v>158</v>
      </c>
      <c r="B452" s="25" t="s">
        <v>866</v>
      </c>
      <c r="C452" s="25"/>
      <c r="D452" s="5" t="s">
        <v>399</v>
      </c>
      <c r="E452" s="8">
        <v>301</v>
      </c>
      <c r="F452" s="8">
        <v>1300</v>
      </c>
      <c r="G452" s="8">
        <v>391300</v>
      </c>
    </row>
    <row r="453" spans="1:7" ht="24.95" customHeight="1" x14ac:dyDescent="0.15">
      <c r="A453" s="24" t="s">
        <v>642</v>
      </c>
      <c r="B453" s="24"/>
      <c r="C453" s="24"/>
      <c r="D453" s="24"/>
      <c r="E453" s="10">
        <f>SUBTOTAL(9,E452:E452)</f>
        <v>301</v>
      </c>
      <c r="F453" s="10" t="s">
        <v>557</v>
      </c>
      <c r="G453" s="10">
        <f>SUBTOTAL(9,G452:G452)</f>
        <v>391300</v>
      </c>
    </row>
    <row r="454" spans="1:7" ht="60" customHeight="1" x14ac:dyDescent="0.15">
      <c r="A454" s="5" t="s">
        <v>867</v>
      </c>
      <c r="B454" s="25" t="s">
        <v>868</v>
      </c>
      <c r="C454" s="25"/>
      <c r="D454" s="5" t="s">
        <v>399</v>
      </c>
      <c r="E454" s="8">
        <v>1627.46154</v>
      </c>
      <c r="F454" s="8">
        <v>1300</v>
      </c>
      <c r="G454" s="8">
        <v>2115700</v>
      </c>
    </row>
    <row r="455" spans="1:7" ht="24.95" customHeight="1" x14ac:dyDescent="0.15">
      <c r="A455" s="24" t="s">
        <v>642</v>
      </c>
      <c r="B455" s="24"/>
      <c r="C455" s="24"/>
      <c r="D455" s="24"/>
      <c r="E455" s="10">
        <f>SUBTOTAL(9,E454:E454)</f>
        <v>1627.46154</v>
      </c>
      <c r="F455" s="10" t="s">
        <v>557</v>
      </c>
      <c r="G455" s="10">
        <f>SUBTOTAL(9,G454:G454)</f>
        <v>2115700</v>
      </c>
    </row>
    <row r="456" spans="1:7" ht="39.950000000000003" customHeight="1" x14ac:dyDescent="0.15">
      <c r="A456" s="5" t="s">
        <v>869</v>
      </c>
      <c r="B456" s="25" t="s">
        <v>870</v>
      </c>
      <c r="C456" s="25"/>
      <c r="D456" s="5" t="s">
        <v>399</v>
      </c>
      <c r="E456" s="8">
        <v>1</v>
      </c>
      <c r="F456" s="8">
        <v>24000</v>
      </c>
      <c r="G456" s="8">
        <v>24000</v>
      </c>
    </row>
    <row r="457" spans="1:7" ht="24.95" customHeight="1" x14ac:dyDescent="0.15">
      <c r="A457" s="24" t="s">
        <v>642</v>
      </c>
      <c r="B457" s="24"/>
      <c r="C457" s="24"/>
      <c r="D457" s="24"/>
      <c r="E457" s="10">
        <f>SUBTOTAL(9,E456:E456)</f>
        <v>1</v>
      </c>
      <c r="F457" s="10" t="s">
        <v>557</v>
      </c>
      <c r="G457" s="10">
        <f>SUBTOTAL(9,G456:G456)</f>
        <v>24000</v>
      </c>
    </row>
    <row r="458" spans="1:7" ht="60" customHeight="1" x14ac:dyDescent="0.15">
      <c r="A458" s="5" t="s">
        <v>871</v>
      </c>
      <c r="B458" s="25" t="s">
        <v>872</v>
      </c>
      <c r="C458" s="25"/>
      <c r="D458" s="5" t="s">
        <v>399</v>
      </c>
      <c r="E458" s="8">
        <v>1</v>
      </c>
      <c r="F458" s="8">
        <v>10600</v>
      </c>
      <c r="G458" s="8">
        <v>10600</v>
      </c>
    </row>
    <row r="459" spans="1:7" ht="24.95" customHeight="1" x14ac:dyDescent="0.15">
      <c r="A459" s="24" t="s">
        <v>642</v>
      </c>
      <c r="B459" s="24"/>
      <c r="C459" s="24"/>
      <c r="D459" s="24"/>
      <c r="E459" s="10">
        <f>SUBTOTAL(9,E458:E458)</f>
        <v>1</v>
      </c>
      <c r="F459" s="10" t="s">
        <v>557</v>
      </c>
      <c r="G459" s="10">
        <f>SUBTOTAL(9,G458:G458)</f>
        <v>10600</v>
      </c>
    </row>
    <row r="460" spans="1:7" ht="60" customHeight="1" x14ac:dyDescent="0.15">
      <c r="A460" s="5" t="s">
        <v>873</v>
      </c>
      <c r="B460" s="25" t="s">
        <v>874</v>
      </c>
      <c r="C460" s="25"/>
      <c r="D460" s="5" t="s">
        <v>399</v>
      </c>
      <c r="E460" s="8">
        <v>1</v>
      </c>
      <c r="F460" s="8">
        <v>60000</v>
      </c>
      <c r="G460" s="8">
        <v>60000</v>
      </c>
    </row>
    <row r="461" spans="1:7" ht="24.95" customHeight="1" x14ac:dyDescent="0.15">
      <c r="A461" s="24" t="s">
        <v>642</v>
      </c>
      <c r="B461" s="24"/>
      <c r="C461" s="24"/>
      <c r="D461" s="24"/>
      <c r="E461" s="10">
        <f>SUBTOTAL(9,E460:E460)</f>
        <v>1</v>
      </c>
      <c r="F461" s="10" t="s">
        <v>557</v>
      </c>
      <c r="G461" s="10">
        <f>SUBTOTAL(9,G460:G460)</f>
        <v>60000</v>
      </c>
    </row>
    <row r="462" spans="1:7" ht="39.950000000000003" customHeight="1" x14ac:dyDescent="0.15">
      <c r="A462" s="5" t="s">
        <v>875</v>
      </c>
      <c r="B462" s="25" t="s">
        <v>876</v>
      </c>
      <c r="C462" s="25"/>
      <c r="D462" s="5" t="s">
        <v>646</v>
      </c>
      <c r="E462" s="8">
        <v>1</v>
      </c>
      <c r="F462" s="8">
        <v>78000</v>
      </c>
      <c r="G462" s="8">
        <v>78000</v>
      </c>
    </row>
    <row r="463" spans="1:7" ht="24.95" customHeight="1" x14ac:dyDescent="0.15">
      <c r="A463" s="24" t="s">
        <v>642</v>
      </c>
      <c r="B463" s="24"/>
      <c r="C463" s="24"/>
      <c r="D463" s="24"/>
      <c r="E463" s="10">
        <f>SUBTOTAL(9,E462:E462)</f>
        <v>1</v>
      </c>
      <c r="F463" s="10" t="s">
        <v>557</v>
      </c>
      <c r="G463" s="10">
        <f>SUBTOTAL(9,G462:G462)</f>
        <v>78000</v>
      </c>
    </row>
    <row r="464" spans="1:7" ht="80.099999999999994" customHeight="1" x14ac:dyDescent="0.15">
      <c r="A464" s="5" t="s">
        <v>877</v>
      </c>
      <c r="B464" s="25" t="s">
        <v>878</v>
      </c>
      <c r="C464" s="25"/>
      <c r="D464" s="5" t="s">
        <v>646</v>
      </c>
      <c r="E464" s="8">
        <v>1</v>
      </c>
      <c r="F464" s="8">
        <v>315200</v>
      </c>
      <c r="G464" s="8">
        <v>315200</v>
      </c>
    </row>
    <row r="465" spans="1:7" ht="80.099999999999994" customHeight="1" x14ac:dyDescent="0.15">
      <c r="A465" s="5" t="s">
        <v>877</v>
      </c>
      <c r="B465" s="25" t="s">
        <v>879</v>
      </c>
      <c r="C465" s="25"/>
      <c r="D465" s="5" t="s">
        <v>646</v>
      </c>
      <c r="E465" s="8">
        <v>1</v>
      </c>
      <c r="F465" s="8">
        <v>592200</v>
      </c>
      <c r="G465" s="8">
        <v>592200</v>
      </c>
    </row>
    <row r="466" spans="1:7" ht="99.95" customHeight="1" x14ac:dyDescent="0.15">
      <c r="A466" s="5" t="s">
        <v>877</v>
      </c>
      <c r="B466" s="25" t="s">
        <v>880</v>
      </c>
      <c r="C466" s="25"/>
      <c r="D466" s="5" t="s">
        <v>646</v>
      </c>
      <c r="E466" s="8">
        <v>1</v>
      </c>
      <c r="F466" s="8">
        <v>296100</v>
      </c>
      <c r="G466" s="8">
        <v>296100</v>
      </c>
    </row>
    <row r="467" spans="1:7" ht="99.95" customHeight="1" x14ac:dyDescent="0.15">
      <c r="A467" s="5" t="s">
        <v>877</v>
      </c>
      <c r="B467" s="25" t="s">
        <v>881</v>
      </c>
      <c r="C467" s="25"/>
      <c r="D467" s="5" t="s">
        <v>646</v>
      </c>
      <c r="E467" s="8">
        <v>1</v>
      </c>
      <c r="F467" s="8">
        <v>338400</v>
      </c>
      <c r="G467" s="8">
        <v>338400</v>
      </c>
    </row>
    <row r="468" spans="1:7" ht="99.95" customHeight="1" x14ac:dyDescent="0.15">
      <c r="A468" s="5" t="s">
        <v>877</v>
      </c>
      <c r="B468" s="25" t="s">
        <v>882</v>
      </c>
      <c r="C468" s="25"/>
      <c r="D468" s="5" t="s">
        <v>646</v>
      </c>
      <c r="E468" s="8">
        <v>1</v>
      </c>
      <c r="F468" s="8">
        <v>592200</v>
      </c>
      <c r="G468" s="8">
        <v>592200</v>
      </c>
    </row>
    <row r="469" spans="1:7" ht="24.95" customHeight="1" x14ac:dyDescent="0.15">
      <c r="A469" s="24" t="s">
        <v>642</v>
      </c>
      <c r="B469" s="24"/>
      <c r="C469" s="24"/>
      <c r="D469" s="24"/>
      <c r="E469" s="10">
        <f>SUBTOTAL(9,E464:E468)</f>
        <v>5</v>
      </c>
      <c r="F469" s="10" t="s">
        <v>557</v>
      </c>
      <c r="G469" s="10">
        <f>SUBTOTAL(9,G464:G468)</f>
        <v>2134100</v>
      </c>
    </row>
    <row r="470" spans="1:7" ht="99.95" customHeight="1" x14ac:dyDescent="0.15">
      <c r="A470" s="5" t="s">
        <v>883</v>
      </c>
      <c r="B470" s="25" t="s">
        <v>884</v>
      </c>
      <c r="C470" s="25"/>
      <c r="D470" s="5" t="s">
        <v>399</v>
      </c>
      <c r="E470" s="8">
        <v>1</v>
      </c>
      <c r="F470" s="8">
        <v>598400</v>
      </c>
      <c r="G470" s="8">
        <v>598400</v>
      </c>
    </row>
    <row r="471" spans="1:7" ht="99.95" customHeight="1" x14ac:dyDescent="0.15">
      <c r="A471" s="5" t="s">
        <v>883</v>
      </c>
      <c r="B471" s="25" t="s">
        <v>885</v>
      </c>
      <c r="C471" s="25"/>
      <c r="D471" s="5" t="s">
        <v>399</v>
      </c>
      <c r="E471" s="8">
        <v>1</v>
      </c>
      <c r="F471" s="8">
        <v>544000</v>
      </c>
      <c r="G471" s="8">
        <v>544000</v>
      </c>
    </row>
    <row r="472" spans="1:7" ht="80.099999999999994" customHeight="1" x14ac:dyDescent="0.15">
      <c r="A472" s="5" t="s">
        <v>883</v>
      </c>
      <c r="B472" s="25" t="s">
        <v>886</v>
      </c>
      <c r="C472" s="25"/>
      <c r="D472" s="5" t="s">
        <v>399</v>
      </c>
      <c r="E472" s="8">
        <v>1</v>
      </c>
      <c r="F472" s="8">
        <v>544000</v>
      </c>
      <c r="G472" s="8">
        <v>544000</v>
      </c>
    </row>
    <row r="473" spans="1:7" ht="99.95" customHeight="1" x14ac:dyDescent="0.15">
      <c r="A473" s="5" t="s">
        <v>883</v>
      </c>
      <c r="B473" s="25" t="s">
        <v>887</v>
      </c>
      <c r="C473" s="25"/>
      <c r="D473" s="5" t="s">
        <v>399</v>
      </c>
      <c r="E473" s="8">
        <v>1</v>
      </c>
      <c r="F473" s="8">
        <v>598400</v>
      </c>
      <c r="G473" s="8">
        <v>598400</v>
      </c>
    </row>
    <row r="474" spans="1:7" ht="99.95" customHeight="1" x14ac:dyDescent="0.15">
      <c r="A474" s="5" t="s">
        <v>883</v>
      </c>
      <c r="B474" s="25" t="s">
        <v>888</v>
      </c>
      <c r="C474" s="25"/>
      <c r="D474" s="5" t="s">
        <v>399</v>
      </c>
      <c r="E474" s="8">
        <v>1</v>
      </c>
      <c r="F474" s="8">
        <v>598400</v>
      </c>
      <c r="G474" s="8">
        <v>598400</v>
      </c>
    </row>
    <row r="475" spans="1:7" ht="99.95" customHeight="1" x14ac:dyDescent="0.15">
      <c r="A475" s="5" t="s">
        <v>883</v>
      </c>
      <c r="B475" s="25" t="s">
        <v>889</v>
      </c>
      <c r="C475" s="25"/>
      <c r="D475" s="5" t="s">
        <v>399</v>
      </c>
      <c r="E475" s="8">
        <v>1</v>
      </c>
      <c r="F475" s="8">
        <v>380800</v>
      </c>
      <c r="G475" s="8">
        <v>380800</v>
      </c>
    </row>
    <row r="476" spans="1:7" ht="99.95" customHeight="1" x14ac:dyDescent="0.15">
      <c r="A476" s="5" t="s">
        <v>883</v>
      </c>
      <c r="B476" s="25" t="s">
        <v>890</v>
      </c>
      <c r="C476" s="25"/>
      <c r="D476" s="5" t="s">
        <v>399</v>
      </c>
      <c r="E476" s="8">
        <v>1</v>
      </c>
      <c r="F476" s="8">
        <v>598400</v>
      </c>
      <c r="G476" s="8">
        <v>598400</v>
      </c>
    </row>
    <row r="477" spans="1:7" ht="99.95" customHeight="1" x14ac:dyDescent="0.15">
      <c r="A477" s="5" t="s">
        <v>883</v>
      </c>
      <c r="B477" s="25" t="s">
        <v>891</v>
      </c>
      <c r="C477" s="25"/>
      <c r="D477" s="5" t="s">
        <v>399</v>
      </c>
      <c r="E477" s="8">
        <v>1</v>
      </c>
      <c r="F477" s="8">
        <v>423000</v>
      </c>
      <c r="G477" s="8">
        <v>423000</v>
      </c>
    </row>
    <row r="478" spans="1:7" ht="99.95" customHeight="1" x14ac:dyDescent="0.15">
      <c r="A478" s="5" t="s">
        <v>883</v>
      </c>
      <c r="B478" s="25" t="s">
        <v>892</v>
      </c>
      <c r="C478" s="25"/>
      <c r="D478" s="5" t="s">
        <v>399</v>
      </c>
      <c r="E478" s="8">
        <v>1</v>
      </c>
      <c r="F478" s="8">
        <v>465300</v>
      </c>
      <c r="G478" s="8">
        <v>465300</v>
      </c>
    </row>
    <row r="479" spans="1:7" ht="24.95" customHeight="1" x14ac:dyDescent="0.15">
      <c r="A479" s="24" t="s">
        <v>642</v>
      </c>
      <c r="B479" s="24"/>
      <c r="C479" s="24"/>
      <c r="D479" s="24"/>
      <c r="E479" s="10">
        <f>SUBTOTAL(9,E470:E478)</f>
        <v>9</v>
      </c>
      <c r="F479" s="10" t="s">
        <v>557</v>
      </c>
      <c r="G479" s="10">
        <f>SUBTOTAL(9,G470:G478)</f>
        <v>4750700</v>
      </c>
    </row>
    <row r="480" spans="1:7" ht="80.099999999999994" customHeight="1" x14ac:dyDescent="0.15">
      <c r="A480" s="5" t="s">
        <v>893</v>
      </c>
      <c r="B480" s="25" t="s">
        <v>894</v>
      </c>
      <c r="C480" s="25"/>
      <c r="D480" s="5" t="s">
        <v>399</v>
      </c>
      <c r="E480" s="8">
        <v>481</v>
      </c>
      <c r="F480" s="8">
        <v>800</v>
      </c>
      <c r="G480" s="8">
        <v>384800</v>
      </c>
    </row>
    <row r="481" spans="1:7" ht="80.099999999999994" customHeight="1" x14ac:dyDescent="0.15">
      <c r="A481" s="5" t="s">
        <v>893</v>
      </c>
      <c r="B481" s="25" t="s">
        <v>895</v>
      </c>
      <c r="C481" s="25"/>
      <c r="D481" s="5" t="s">
        <v>399</v>
      </c>
      <c r="E481" s="8">
        <v>720</v>
      </c>
      <c r="F481" s="8">
        <v>800</v>
      </c>
      <c r="G481" s="8">
        <v>576000</v>
      </c>
    </row>
    <row r="482" spans="1:7" ht="80.099999999999994" customHeight="1" x14ac:dyDescent="0.15">
      <c r="A482" s="5" t="s">
        <v>893</v>
      </c>
      <c r="B482" s="25" t="s">
        <v>896</v>
      </c>
      <c r="C482" s="25"/>
      <c r="D482" s="5" t="s">
        <v>399</v>
      </c>
      <c r="E482" s="8">
        <v>720</v>
      </c>
      <c r="F482" s="8">
        <v>800</v>
      </c>
      <c r="G482" s="8">
        <v>576000</v>
      </c>
    </row>
    <row r="483" spans="1:7" ht="60" customHeight="1" x14ac:dyDescent="0.15">
      <c r="A483" s="5" t="s">
        <v>893</v>
      </c>
      <c r="B483" s="25" t="s">
        <v>897</v>
      </c>
      <c r="C483" s="25"/>
      <c r="D483" s="5" t="s">
        <v>399</v>
      </c>
      <c r="E483" s="8">
        <v>639</v>
      </c>
      <c r="F483" s="8">
        <v>800</v>
      </c>
      <c r="G483" s="8">
        <v>511200</v>
      </c>
    </row>
    <row r="484" spans="1:7" ht="80.099999999999994" customHeight="1" x14ac:dyDescent="0.15">
      <c r="A484" s="5" t="s">
        <v>893</v>
      </c>
      <c r="B484" s="25" t="s">
        <v>898</v>
      </c>
      <c r="C484" s="25"/>
      <c r="D484" s="5" t="s">
        <v>399</v>
      </c>
      <c r="E484" s="8">
        <v>728</v>
      </c>
      <c r="F484" s="8">
        <v>800</v>
      </c>
      <c r="G484" s="8">
        <v>582400</v>
      </c>
    </row>
    <row r="485" spans="1:7" ht="80.099999999999994" customHeight="1" x14ac:dyDescent="0.15">
      <c r="A485" s="5" t="s">
        <v>893</v>
      </c>
      <c r="B485" s="25" t="s">
        <v>899</v>
      </c>
      <c r="C485" s="25"/>
      <c r="D485" s="5" t="s">
        <v>399</v>
      </c>
      <c r="E485" s="8">
        <v>750</v>
      </c>
      <c r="F485" s="8">
        <v>800</v>
      </c>
      <c r="G485" s="8">
        <v>600000</v>
      </c>
    </row>
    <row r="486" spans="1:7" ht="80.099999999999994" customHeight="1" x14ac:dyDescent="0.15">
      <c r="A486" s="5" t="s">
        <v>893</v>
      </c>
      <c r="B486" s="25" t="s">
        <v>900</v>
      </c>
      <c r="C486" s="25"/>
      <c r="D486" s="5" t="s">
        <v>399</v>
      </c>
      <c r="E486" s="8">
        <v>540</v>
      </c>
      <c r="F486" s="8">
        <v>800</v>
      </c>
      <c r="G486" s="8">
        <v>432000</v>
      </c>
    </row>
    <row r="487" spans="1:7" ht="80.099999999999994" customHeight="1" x14ac:dyDescent="0.15">
      <c r="A487" s="5" t="s">
        <v>893</v>
      </c>
      <c r="B487" s="25" t="s">
        <v>901</v>
      </c>
      <c r="C487" s="25"/>
      <c r="D487" s="5" t="s">
        <v>399</v>
      </c>
      <c r="E487" s="8">
        <v>693</v>
      </c>
      <c r="F487" s="8">
        <v>800</v>
      </c>
      <c r="G487" s="8">
        <v>554400</v>
      </c>
    </row>
    <row r="488" spans="1:7" ht="80.099999999999994" customHeight="1" x14ac:dyDescent="0.15">
      <c r="A488" s="5" t="s">
        <v>893</v>
      </c>
      <c r="B488" s="25" t="s">
        <v>902</v>
      </c>
      <c r="C488" s="25"/>
      <c r="D488" s="5" t="s">
        <v>399</v>
      </c>
      <c r="E488" s="8">
        <v>252</v>
      </c>
      <c r="F488" s="8">
        <v>800</v>
      </c>
      <c r="G488" s="8">
        <v>201600</v>
      </c>
    </row>
    <row r="489" spans="1:7" ht="80.099999999999994" customHeight="1" x14ac:dyDescent="0.15">
      <c r="A489" s="5" t="s">
        <v>893</v>
      </c>
      <c r="B489" s="25" t="s">
        <v>903</v>
      </c>
      <c r="C489" s="25"/>
      <c r="D489" s="5" t="s">
        <v>399</v>
      </c>
      <c r="E489" s="8">
        <v>594</v>
      </c>
      <c r="F489" s="8">
        <v>800</v>
      </c>
      <c r="G489" s="8">
        <v>475200</v>
      </c>
    </row>
    <row r="490" spans="1:7" ht="24.95" customHeight="1" x14ac:dyDescent="0.15">
      <c r="A490" s="24" t="s">
        <v>642</v>
      </c>
      <c r="B490" s="24"/>
      <c r="C490" s="24"/>
      <c r="D490" s="24"/>
      <c r="E490" s="10">
        <f>SUBTOTAL(9,E480:E489)</f>
        <v>6117</v>
      </c>
      <c r="F490" s="10" t="s">
        <v>557</v>
      </c>
      <c r="G490" s="10">
        <f>SUBTOTAL(9,G480:G489)</f>
        <v>4893600</v>
      </c>
    </row>
    <row r="491" spans="1:7" ht="80.099999999999994" customHeight="1" x14ac:dyDescent="0.15">
      <c r="A491" s="5" t="s">
        <v>904</v>
      </c>
      <c r="B491" s="25" t="s">
        <v>905</v>
      </c>
      <c r="C491" s="25"/>
      <c r="D491" s="5" t="s">
        <v>399</v>
      </c>
      <c r="E491" s="8">
        <v>1</v>
      </c>
      <c r="F491" s="8">
        <v>432000</v>
      </c>
      <c r="G491" s="8">
        <v>432000</v>
      </c>
    </row>
    <row r="492" spans="1:7" ht="80.099999999999994" customHeight="1" x14ac:dyDescent="0.15">
      <c r="A492" s="5" t="s">
        <v>904</v>
      </c>
      <c r="B492" s="25" t="s">
        <v>906</v>
      </c>
      <c r="C492" s="25"/>
      <c r="D492" s="5" t="s">
        <v>399</v>
      </c>
      <c r="E492" s="8">
        <v>1</v>
      </c>
      <c r="F492" s="8">
        <v>576000</v>
      </c>
      <c r="G492" s="8">
        <v>576000</v>
      </c>
    </row>
    <row r="493" spans="1:7" ht="80.099999999999994" customHeight="1" x14ac:dyDescent="0.15">
      <c r="A493" s="5" t="s">
        <v>904</v>
      </c>
      <c r="B493" s="25" t="s">
        <v>907</v>
      </c>
      <c r="C493" s="25"/>
      <c r="D493" s="5" t="s">
        <v>399</v>
      </c>
      <c r="E493" s="8">
        <v>1</v>
      </c>
      <c r="F493" s="8">
        <v>403200</v>
      </c>
      <c r="G493" s="8">
        <v>403200</v>
      </c>
    </row>
    <row r="494" spans="1:7" ht="80.099999999999994" customHeight="1" x14ac:dyDescent="0.15">
      <c r="A494" s="5" t="s">
        <v>904</v>
      </c>
      <c r="B494" s="25" t="s">
        <v>908</v>
      </c>
      <c r="C494" s="25"/>
      <c r="D494" s="5" t="s">
        <v>399</v>
      </c>
      <c r="E494" s="8">
        <v>1</v>
      </c>
      <c r="F494" s="8">
        <v>551200</v>
      </c>
      <c r="G494" s="8">
        <v>551200</v>
      </c>
    </row>
    <row r="495" spans="1:7" ht="24.95" customHeight="1" x14ac:dyDescent="0.15">
      <c r="A495" s="24" t="s">
        <v>642</v>
      </c>
      <c r="B495" s="24"/>
      <c r="C495" s="24"/>
      <c r="D495" s="24"/>
      <c r="E495" s="10">
        <f>SUBTOTAL(9,E491:E494)</f>
        <v>4</v>
      </c>
      <c r="F495" s="10" t="s">
        <v>557</v>
      </c>
      <c r="G495" s="10">
        <f>SUBTOTAL(9,G491:G494)</f>
        <v>1962400</v>
      </c>
    </row>
    <row r="496" spans="1:7" ht="60" customHeight="1" x14ac:dyDescent="0.15">
      <c r="A496" s="5" t="s">
        <v>909</v>
      </c>
      <c r="B496" s="25" t="s">
        <v>910</v>
      </c>
      <c r="C496" s="25"/>
      <c r="D496" s="5" t="s">
        <v>399</v>
      </c>
      <c r="E496" s="8">
        <v>6666</v>
      </c>
      <c r="F496" s="8">
        <v>600</v>
      </c>
      <c r="G496" s="8">
        <v>3999600</v>
      </c>
    </row>
    <row r="497" spans="1:7" ht="24.95" customHeight="1" x14ac:dyDescent="0.15">
      <c r="A497" s="24" t="s">
        <v>642</v>
      </c>
      <c r="B497" s="24"/>
      <c r="C497" s="24"/>
      <c r="D497" s="24"/>
      <c r="E497" s="10">
        <f>SUBTOTAL(9,E496:E496)</f>
        <v>6666</v>
      </c>
      <c r="F497" s="10" t="s">
        <v>557</v>
      </c>
      <c r="G497" s="10">
        <f>SUBTOTAL(9,G496:G496)</f>
        <v>3999600</v>
      </c>
    </row>
    <row r="498" spans="1:7" ht="60" customHeight="1" x14ac:dyDescent="0.15">
      <c r="A498" s="5" t="s">
        <v>911</v>
      </c>
      <c r="B498" s="25" t="s">
        <v>912</v>
      </c>
      <c r="C498" s="25"/>
      <c r="D498" s="5" t="s">
        <v>399</v>
      </c>
      <c r="E498" s="8">
        <v>1</v>
      </c>
      <c r="F498" s="8">
        <v>423000</v>
      </c>
      <c r="G498" s="8">
        <v>423000</v>
      </c>
    </row>
    <row r="499" spans="1:7" ht="24.95" customHeight="1" x14ac:dyDescent="0.15">
      <c r="A499" s="24" t="s">
        <v>642</v>
      </c>
      <c r="B499" s="24"/>
      <c r="C499" s="24"/>
      <c r="D499" s="24"/>
      <c r="E499" s="10">
        <f>SUBTOTAL(9,E498:E498)</f>
        <v>1</v>
      </c>
      <c r="F499" s="10" t="s">
        <v>557</v>
      </c>
      <c r="G499" s="10">
        <f>SUBTOTAL(9,G498:G498)</f>
        <v>423000</v>
      </c>
    </row>
    <row r="500" spans="1:7" ht="80.099999999999994" customHeight="1" x14ac:dyDescent="0.15">
      <c r="A500" s="5" t="s">
        <v>913</v>
      </c>
      <c r="B500" s="25" t="s">
        <v>914</v>
      </c>
      <c r="C500" s="25"/>
      <c r="D500" s="5" t="s">
        <v>399</v>
      </c>
      <c r="E500" s="8">
        <v>1</v>
      </c>
      <c r="F500" s="8">
        <v>549900</v>
      </c>
      <c r="G500" s="8">
        <v>549900</v>
      </c>
    </row>
    <row r="501" spans="1:7" ht="24.95" customHeight="1" x14ac:dyDescent="0.15">
      <c r="A501" s="24" t="s">
        <v>642</v>
      </c>
      <c r="B501" s="24"/>
      <c r="C501" s="24"/>
      <c r="D501" s="24"/>
      <c r="E501" s="10">
        <f>SUBTOTAL(9,E500:E500)</f>
        <v>1</v>
      </c>
      <c r="F501" s="10" t="s">
        <v>557</v>
      </c>
      <c r="G501" s="10">
        <f>SUBTOTAL(9,G500:G500)</f>
        <v>549900</v>
      </c>
    </row>
    <row r="502" spans="1:7" ht="80.099999999999994" customHeight="1" x14ac:dyDescent="0.15">
      <c r="A502" s="5" t="s">
        <v>915</v>
      </c>
      <c r="B502" s="25" t="s">
        <v>916</v>
      </c>
      <c r="C502" s="25"/>
      <c r="D502" s="5" t="s">
        <v>399</v>
      </c>
      <c r="E502" s="8">
        <v>1</v>
      </c>
      <c r="F502" s="8">
        <v>296100</v>
      </c>
      <c r="G502" s="8">
        <v>296100</v>
      </c>
    </row>
    <row r="503" spans="1:7" ht="24.95" customHeight="1" x14ac:dyDescent="0.15">
      <c r="A503" s="24" t="s">
        <v>642</v>
      </c>
      <c r="B503" s="24"/>
      <c r="C503" s="24"/>
      <c r="D503" s="24"/>
      <c r="E503" s="10">
        <f>SUBTOTAL(9,E502:E502)</f>
        <v>1</v>
      </c>
      <c r="F503" s="10" t="s">
        <v>557</v>
      </c>
      <c r="G503" s="10">
        <f>SUBTOTAL(9,G502:G502)</f>
        <v>296100</v>
      </c>
    </row>
    <row r="504" spans="1:7" ht="39.950000000000003" customHeight="1" x14ac:dyDescent="0.15">
      <c r="A504" s="5" t="s">
        <v>917</v>
      </c>
      <c r="B504" s="25" t="s">
        <v>918</v>
      </c>
      <c r="C504" s="25"/>
      <c r="D504" s="5" t="s">
        <v>399</v>
      </c>
      <c r="E504" s="8">
        <v>20</v>
      </c>
      <c r="F504" s="8">
        <v>10000</v>
      </c>
      <c r="G504" s="8">
        <v>200000</v>
      </c>
    </row>
    <row r="505" spans="1:7" ht="24.95" customHeight="1" x14ac:dyDescent="0.15">
      <c r="A505" s="24" t="s">
        <v>642</v>
      </c>
      <c r="B505" s="24"/>
      <c r="C505" s="24"/>
      <c r="D505" s="24"/>
      <c r="E505" s="10">
        <f>SUBTOTAL(9,E504:E504)</f>
        <v>20</v>
      </c>
      <c r="F505" s="10" t="s">
        <v>557</v>
      </c>
      <c r="G505" s="10">
        <f>SUBTOTAL(9,G504:G504)</f>
        <v>200000</v>
      </c>
    </row>
    <row r="506" spans="1:7" ht="60" customHeight="1" x14ac:dyDescent="0.15">
      <c r="A506" s="5" t="s">
        <v>919</v>
      </c>
      <c r="B506" s="25" t="s">
        <v>920</v>
      </c>
      <c r="C506" s="25"/>
      <c r="D506" s="5" t="s">
        <v>399</v>
      </c>
      <c r="E506" s="8">
        <v>1</v>
      </c>
      <c r="F506" s="8">
        <v>170000</v>
      </c>
      <c r="G506" s="8">
        <v>170000</v>
      </c>
    </row>
    <row r="507" spans="1:7" ht="24.95" customHeight="1" x14ac:dyDescent="0.15">
      <c r="A507" s="24" t="s">
        <v>642</v>
      </c>
      <c r="B507" s="24"/>
      <c r="C507" s="24"/>
      <c r="D507" s="24"/>
      <c r="E507" s="10">
        <f>SUBTOTAL(9,E506:E506)</f>
        <v>1</v>
      </c>
      <c r="F507" s="10" t="s">
        <v>557</v>
      </c>
      <c r="G507" s="10">
        <f>SUBTOTAL(9,G506:G506)</f>
        <v>170000</v>
      </c>
    </row>
    <row r="508" spans="1:7" ht="39.950000000000003" customHeight="1" x14ac:dyDescent="0.15">
      <c r="A508" s="5" t="s">
        <v>921</v>
      </c>
      <c r="B508" s="25" t="s">
        <v>922</v>
      </c>
      <c r="C508" s="25"/>
      <c r="D508" s="5" t="s">
        <v>399</v>
      </c>
      <c r="E508" s="8">
        <v>1</v>
      </c>
      <c r="F508" s="8">
        <v>40000</v>
      </c>
      <c r="G508" s="8">
        <v>40000</v>
      </c>
    </row>
    <row r="509" spans="1:7" ht="24.95" customHeight="1" x14ac:dyDescent="0.15">
      <c r="A509" s="24" t="s">
        <v>642</v>
      </c>
      <c r="B509" s="24"/>
      <c r="C509" s="24"/>
      <c r="D509" s="24"/>
      <c r="E509" s="10">
        <f>SUBTOTAL(9,E508:E508)</f>
        <v>1</v>
      </c>
      <c r="F509" s="10" t="s">
        <v>557</v>
      </c>
      <c r="G509" s="10">
        <f>SUBTOTAL(9,G508:G508)</f>
        <v>40000</v>
      </c>
    </row>
    <row r="510" spans="1:7" ht="60" customHeight="1" x14ac:dyDescent="0.15">
      <c r="A510" s="5" t="s">
        <v>923</v>
      </c>
      <c r="B510" s="25" t="s">
        <v>924</v>
      </c>
      <c r="C510" s="25"/>
      <c r="D510" s="5" t="s">
        <v>399</v>
      </c>
      <c r="E510" s="8">
        <v>10</v>
      </c>
      <c r="F510" s="8">
        <v>1000</v>
      </c>
      <c r="G510" s="8">
        <v>10000</v>
      </c>
    </row>
    <row r="511" spans="1:7" ht="24.95" customHeight="1" x14ac:dyDescent="0.15">
      <c r="A511" s="24" t="s">
        <v>642</v>
      </c>
      <c r="B511" s="24"/>
      <c r="C511" s="24"/>
      <c r="D511" s="24"/>
      <c r="E511" s="10">
        <f>SUBTOTAL(9,E510:E510)</f>
        <v>10</v>
      </c>
      <c r="F511" s="10" t="s">
        <v>557</v>
      </c>
      <c r="G511" s="10">
        <f>SUBTOTAL(9,G510:G510)</f>
        <v>10000</v>
      </c>
    </row>
    <row r="512" spans="1:7" ht="60" customHeight="1" x14ac:dyDescent="0.15">
      <c r="A512" s="5" t="s">
        <v>925</v>
      </c>
      <c r="B512" s="25" t="s">
        <v>926</v>
      </c>
      <c r="C512" s="25"/>
      <c r="D512" s="5" t="s">
        <v>399</v>
      </c>
      <c r="E512" s="8">
        <v>5</v>
      </c>
      <c r="F512" s="8">
        <v>1000</v>
      </c>
      <c r="G512" s="8">
        <v>5000</v>
      </c>
    </row>
    <row r="513" spans="1:7" ht="24.95" customHeight="1" x14ac:dyDescent="0.15">
      <c r="A513" s="24" t="s">
        <v>642</v>
      </c>
      <c r="B513" s="24"/>
      <c r="C513" s="24"/>
      <c r="D513" s="24"/>
      <c r="E513" s="10">
        <f>SUBTOTAL(9,E512:E512)</f>
        <v>5</v>
      </c>
      <c r="F513" s="10" t="s">
        <v>557</v>
      </c>
      <c r="G513" s="10">
        <f>SUBTOTAL(9,G512:G512)</f>
        <v>5000</v>
      </c>
    </row>
    <row r="514" spans="1:7" ht="60" customHeight="1" x14ac:dyDescent="0.15">
      <c r="A514" s="5" t="s">
        <v>927</v>
      </c>
      <c r="B514" s="25" t="s">
        <v>928</v>
      </c>
      <c r="C514" s="25"/>
      <c r="D514" s="5" t="s">
        <v>399</v>
      </c>
      <c r="E514" s="8">
        <v>5</v>
      </c>
      <c r="F514" s="8">
        <v>1000</v>
      </c>
      <c r="G514" s="8">
        <v>5000</v>
      </c>
    </row>
    <row r="515" spans="1:7" ht="24.95" customHeight="1" x14ac:dyDescent="0.15">
      <c r="A515" s="24" t="s">
        <v>642</v>
      </c>
      <c r="B515" s="24"/>
      <c r="C515" s="24"/>
      <c r="D515" s="24"/>
      <c r="E515" s="10">
        <f>SUBTOTAL(9,E514:E514)</f>
        <v>5</v>
      </c>
      <c r="F515" s="10" t="s">
        <v>557</v>
      </c>
      <c r="G515" s="10">
        <f>SUBTOTAL(9,G514:G514)</f>
        <v>5000</v>
      </c>
    </row>
    <row r="516" spans="1:7" ht="60" customHeight="1" x14ac:dyDescent="0.15">
      <c r="A516" s="5" t="s">
        <v>929</v>
      </c>
      <c r="B516" s="25" t="s">
        <v>930</v>
      </c>
      <c r="C516" s="25"/>
      <c r="D516" s="5" t="s">
        <v>399</v>
      </c>
      <c r="E516" s="8">
        <v>3</v>
      </c>
      <c r="F516" s="8">
        <v>1000</v>
      </c>
      <c r="G516" s="8">
        <v>3000</v>
      </c>
    </row>
    <row r="517" spans="1:7" ht="24.95" customHeight="1" x14ac:dyDescent="0.15">
      <c r="A517" s="24" t="s">
        <v>642</v>
      </c>
      <c r="B517" s="24"/>
      <c r="C517" s="24"/>
      <c r="D517" s="24"/>
      <c r="E517" s="10">
        <f>SUBTOTAL(9,E516:E516)</f>
        <v>3</v>
      </c>
      <c r="F517" s="10" t="s">
        <v>557</v>
      </c>
      <c r="G517" s="10">
        <f>SUBTOTAL(9,G516:G516)</f>
        <v>3000</v>
      </c>
    </row>
    <row r="518" spans="1:7" ht="80.099999999999994" customHeight="1" x14ac:dyDescent="0.15">
      <c r="A518" s="5" t="s">
        <v>931</v>
      </c>
      <c r="B518" s="25" t="s">
        <v>932</v>
      </c>
      <c r="C518" s="25"/>
      <c r="D518" s="5" t="s">
        <v>399</v>
      </c>
      <c r="E518" s="8">
        <v>1</v>
      </c>
      <c r="F518" s="8">
        <v>10000</v>
      </c>
      <c r="G518" s="8">
        <v>10000</v>
      </c>
    </row>
    <row r="519" spans="1:7" ht="24.95" customHeight="1" x14ac:dyDescent="0.15">
      <c r="A519" s="24" t="s">
        <v>642</v>
      </c>
      <c r="B519" s="24"/>
      <c r="C519" s="24"/>
      <c r="D519" s="24"/>
      <c r="E519" s="10">
        <f>SUBTOTAL(9,E518:E518)</f>
        <v>1</v>
      </c>
      <c r="F519" s="10" t="s">
        <v>557</v>
      </c>
      <c r="G519" s="10">
        <f>SUBTOTAL(9,G518:G518)</f>
        <v>10000</v>
      </c>
    </row>
    <row r="520" spans="1:7" ht="39.950000000000003" customHeight="1" x14ac:dyDescent="0.15">
      <c r="A520" s="5" t="s">
        <v>933</v>
      </c>
      <c r="B520" s="25" t="s">
        <v>934</v>
      </c>
      <c r="C520" s="25"/>
      <c r="D520" s="5" t="s">
        <v>399</v>
      </c>
      <c r="E520" s="8">
        <v>300</v>
      </c>
      <c r="F520" s="8">
        <v>2000</v>
      </c>
      <c r="G520" s="8">
        <v>600000</v>
      </c>
    </row>
    <row r="521" spans="1:7" ht="24.95" customHeight="1" x14ac:dyDescent="0.15">
      <c r="A521" s="24" t="s">
        <v>642</v>
      </c>
      <c r="B521" s="24"/>
      <c r="C521" s="24"/>
      <c r="D521" s="24"/>
      <c r="E521" s="10">
        <f>SUBTOTAL(9,E520:E520)</f>
        <v>300</v>
      </c>
      <c r="F521" s="10" t="s">
        <v>557</v>
      </c>
      <c r="G521" s="10">
        <f>SUBTOTAL(9,G520:G520)</f>
        <v>600000</v>
      </c>
    </row>
    <row r="522" spans="1:7" ht="60" customHeight="1" x14ac:dyDescent="0.15">
      <c r="A522" s="5" t="s">
        <v>935</v>
      </c>
      <c r="B522" s="25" t="s">
        <v>936</v>
      </c>
      <c r="C522" s="25"/>
      <c r="D522" s="5" t="s">
        <v>399</v>
      </c>
      <c r="E522" s="8">
        <v>1</v>
      </c>
      <c r="F522" s="8">
        <v>1220000</v>
      </c>
      <c r="G522" s="8">
        <v>1220000</v>
      </c>
    </row>
    <row r="523" spans="1:7" ht="60" customHeight="1" x14ac:dyDescent="0.15">
      <c r="A523" s="5" t="s">
        <v>935</v>
      </c>
      <c r="B523" s="25" t="s">
        <v>937</v>
      </c>
      <c r="C523" s="25"/>
      <c r="D523" s="5" t="s">
        <v>399</v>
      </c>
      <c r="E523" s="8">
        <v>1079</v>
      </c>
      <c r="F523" s="8">
        <v>1700</v>
      </c>
      <c r="G523" s="8">
        <v>1834300</v>
      </c>
    </row>
    <row r="524" spans="1:7" ht="60" customHeight="1" x14ac:dyDescent="0.15">
      <c r="A524" s="5" t="s">
        <v>935</v>
      </c>
      <c r="B524" s="25" t="s">
        <v>938</v>
      </c>
      <c r="C524" s="25"/>
      <c r="D524" s="5" t="s">
        <v>399</v>
      </c>
      <c r="E524" s="8">
        <v>1022</v>
      </c>
      <c r="F524" s="8">
        <v>800</v>
      </c>
      <c r="G524" s="8">
        <v>817600</v>
      </c>
    </row>
    <row r="525" spans="1:7" ht="60" customHeight="1" x14ac:dyDescent="0.15">
      <c r="A525" s="5" t="s">
        <v>935</v>
      </c>
      <c r="B525" s="25" t="s">
        <v>939</v>
      </c>
      <c r="C525" s="25"/>
      <c r="D525" s="5" t="s">
        <v>399</v>
      </c>
      <c r="E525" s="8">
        <v>140</v>
      </c>
      <c r="F525" s="8">
        <v>600</v>
      </c>
      <c r="G525" s="8">
        <v>84000</v>
      </c>
    </row>
    <row r="526" spans="1:7" ht="60" customHeight="1" x14ac:dyDescent="0.15">
      <c r="A526" s="5" t="s">
        <v>935</v>
      </c>
      <c r="B526" s="25" t="s">
        <v>940</v>
      </c>
      <c r="C526" s="25"/>
      <c r="D526" s="5" t="s">
        <v>399</v>
      </c>
      <c r="E526" s="8">
        <v>160</v>
      </c>
      <c r="F526" s="8">
        <v>10000</v>
      </c>
      <c r="G526" s="8">
        <v>1600000</v>
      </c>
    </row>
    <row r="527" spans="1:7" ht="24.95" customHeight="1" x14ac:dyDescent="0.15">
      <c r="A527" s="24" t="s">
        <v>642</v>
      </c>
      <c r="B527" s="24"/>
      <c r="C527" s="24"/>
      <c r="D527" s="24"/>
      <c r="E527" s="10">
        <f>SUBTOTAL(9,E522:E526)</f>
        <v>2402</v>
      </c>
      <c r="F527" s="10" t="s">
        <v>557</v>
      </c>
      <c r="G527" s="10">
        <f>SUBTOTAL(9,G522:G526)</f>
        <v>5555900</v>
      </c>
    </row>
    <row r="528" spans="1:7" ht="99.95" customHeight="1" x14ac:dyDescent="0.15">
      <c r="A528" s="5" t="s">
        <v>941</v>
      </c>
      <c r="B528" s="25" t="s">
        <v>942</v>
      </c>
      <c r="C528" s="25"/>
      <c r="D528" s="5" t="s">
        <v>399</v>
      </c>
      <c r="E528" s="8">
        <v>1</v>
      </c>
      <c r="F528" s="8">
        <v>557700</v>
      </c>
      <c r="G528" s="8">
        <v>557700</v>
      </c>
    </row>
    <row r="529" spans="1:7" ht="24.95" customHeight="1" x14ac:dyDescent="0.15">
      <c r="A529" s="24" t="s">
        <v>642</v>
      </c>
      <c r="B529" s="24"/>
      <c r="C529" s="24"/>
      <c r="D529" s="24"/>
      <c r="E529" s="10">
        <f>SUBTOTAL(9,E528:E528)</f>
        <v>1</v>
      </c>
      <c r="F529" s="10" t="s">
        <v>557</v>
      </c>
      <c r="G529" s="10">
        <f>SUBTOTAL(9,G528:G528)</f>
        <v>557700</v>
      </c>
    </row>
    <row r="530" spans="1:7" ht="39.950000000000003" customHeight="1" x14ac:dyDescent="0.15">
      <c r="A530" s="5" t="s">
        <v>943</v>
      </c>
      <c r="B530" s="25" t="s">
        <v>944</v>
      </c>
      <c r="C530" s="25"/>
      <c r="D530" s="5" t="s">
        <v>399</v>
      </c>
      <c r="E530" s="8">
        <v>282</v>
      </c>
      <c r="F530" s="8">
        <v>600</v>
      </c>
      <c r="G530" s="8">
        <v>169200</v>
      </c>
    </row>
    <row r="531" spans="1:7" ht="24.95" customHeight="1" x14ac:dyDescent="0.15">
      <c r="A531" s="24" t="s">
        <v>642</v>
      </c>
      <c r="B531" s="24"/>
      <c r="C531" s="24"/>
      <c r="D531" s="24"/>
      <c r="E531" s="10">
        <f>SUBTOTAL(9,E530:E530)</f>
        <v>282</v>
      </c>
      <c r="F531" s="10" t="s">
        <v>557</v>
      </c>
      <c r="G531" s="10">
        <f>SUBTOTAL(9,G530:G530)</f>
        <v>169200</v>
      </c>
    </row>
    <row r="532" spans="1:7" ht="24.95" customHeight="1" x14ac:dyDescent="0.15">
      <c r="A532" s="24" t="s">
        <v>643</v>
      </c>
      <c r="B532" s="24"/>
      <c r="C532" s="24"/>
      <c r="D532" s="24"/>
      <c r="E532" s="24"/>
      <c r="F532" s="24"/>
      <c r="G532" s="10">
        <f>SUBTOTAL(9,G334:G531)</f>
        <v>61167394</v>
      </c>
    </row>
    <row r="533" spans="1:7" ht="24.95" customHeight="1" x14ac:dyDescent="0.15"/>
    <row r="534" spans="1:7" ht="20.100000000000001" customHeight="1" x14ac:dyDescent="0.15">
      <c r="A534" s="22" t="s">
        <v>424</v>
      </c>
      <c r="B534" s="22"/>
      <c r="C534" s="23" t="s">
        <v>290</v>
      </c>
      <c r="D534" s="23"/>
      <c r="E534" s="23"/>
      <c r="F534" s="23"/>
      <c r="G534" s="23"/>
    </row>
    <row r="535" spans="1:7" ht="20.100000000000001" customHeight="1" x14ac:dyDescent="0.15">
      <c r="A535" s="22" t="s">
        <v>425</v>
      </c>
      <c r="B535" s="22"/>
      <c r="C535" s="23" t="s">
        <v>426</v>
      </c>
      <c r="D535" s="23"/>
      <c r="E535" s="23"/>
      <c r="F535" s="23"/>
      <c r="G535" s="23"/>
    </row>
    <row r="536" spans="1:7" ht="24.95" customHeight="1" x14ac:dyDescent="0.15">
      <c r="A536" s="22" t="s">
        <v>427</v>
      </c>
      <c r="B536" s="22"/>
      <c r="C536" s="23" t="s">
        <v>399</v>
      </c>
      <c r="D536" s="23"/>
      <c r="E536" s="23"/>
      <c r="F536" s="23"/>
      <c r="G536" s="23"/>
    </row>
    <row r="537" spans="1:7" ht="15" customHeight="1" x14ac:dyDescent="0.15"/>
    <row r="538" spans="1:7" ht="24.95" customHeight="1" x14ac:dyDescent="0.15">
      <c r="A538" s="15" t="s">
        <v>666</v>
      </c>
      <c r="B538" s="15"/>
      <c r="C538" s="15"/>
      <c r="D538" s="15"/>
      <c r="E538" s="15"/>
      <c r="F538" s="15"/>
      <c r="G538" s="15"/>
    </row>
    <row r="539" spans="1:7" ht="15" customHeight="1" x14ac:dyDescent="0.15"/>
    <row r="540" spans="1:7" ht="50.1" customHeight="1" x14ac:dyDescent="0.15">
      <c r="A540" s="5" t="s">
        <v>336</v>
      </c>
      <c r="B540" s="20" t="s">
        <v>575</v>
      </c>
      <c r="C540" s="20"/>
      <c r="D540" s="5" t="s">
        <v>636</v>
      </c>
      <c r="E540" s="5" t="s">
        <v>637</v>
      </c>
      <c r="F540" s="5" t="s">
        <v>638</v>
      </c>
      <c r="G540" s="5" t="s">
        <v>639</v>
      </c>
    </row>
    <row r="541" spans="1:7" ht="15" customHeight="1" x14ac:dyDescent="0.15">
      <c r="A541" s="5">
        <v>1</v>
      </c>
      <c r="B541" s="20">
        <v>2</v>
      </c>
      <c r="C541" s="20"/>
      <c r="D541" s="5">
        <v>3</v>
      </c>
      <c r="E541" s="5">
        <v>4</v>
      </c>
      <c r="F541" s="5">
        <v>5</v>
      </c>
      <c r="G541" s="5">
        <v>6</v>
      </c>
    </row>
    <row r="542" spans="1:7" ht="140.1" customHeight="1" x14ac:dyDescent="0.15">
      <c r="A542" s="5" t="s">
        <v>543</v>
      </c>
      <c r="B542" s="25" t="s">
        <v>945</v>
      </c>
      <c r="C542" s="25"/>
      <c r="D542" s="5" t="s">
        <v>399</v>
      </c>
      <c r="E542" s="8">
        <v>1</v>
      </c>
      <c r="F542" s="8">
        <v>45780</v>
      </c>
      <c r="G542" s="8">
        <v>45780</v>
      </c>
    </row>
    <row r="543" spans="1:7" ht="24.95" customHeight="1" x14ac:dyDescent="0.15">
      <c r="A543" s="24" t="s">
        <v>642</v>
      </c>
      <c r="B543" s="24"/>
      <c r="C543" s="24"/>
      <c r="D543" s="24"/>
      <c r="E543" s="10">
        <f>SUBTOTAL(9,E542:E542)</f>
        <v>1</v>
      </c>
      <c r="F543" s="10" t="s">
        <v>557</v>
      </c>
      <c r="G543" s="10">
        <f>SUBTOTAL(9,G542:G542)</f>
        <v>45780</v>
      </c>
    </row>
    <row r="544" spans="1:7" ht="24.95" customHeight="1" x14ac:dyDescent="0.15">
      <c r="A544" s="24" t="s">
        <v>643</v>
      </c>
      <c r="B544" s="24"/>
      <c r="C544" s="24"/>
      <c r="D544" s="24"/>
      <c r="E544" s="24"/>
      <c r="F544" s="24"/>
      <c r="G544" s="10">
        <f>SUBTOTAL(9,G542:G543)</f>
        <v>45780</v>
      </c>
    </row>
    <row r="545" spans="1:7" ht="24.95" customHeight="1" x14ac:dyDescent="0.15"/>
    <row r="546" spans="1:7" ht="20.100000000000001" customHeight="1" x14ac:dyDescent="0.15">
      <c r="A546" s="22" t="s">
        <v>424</v>
      </c>
      <c r="B546" s="22"/>
      <c r="C546" s="23" t="s">
        <v>290</v>
      </c>
      <c r="D546" s="23"/>
      <c r="E546" s="23"/>
      <c r="F546" s="23"/>
      <c r="G546" s="23"/>
    </row>
    <row r="547" spans="1:7" ht="20.100000000000001" customHeight="1" x14ac:dyDescent="0.15">
      <c r="A547" s="22" t="s">
        <v>425</v>
      </c>
      <c r="B547" s="22"/>
      <c r="C547" s="23" t="s">
        <v>426</v>
      </c>
      <c r="D547" s="23"/>
      <c r="E547" s="23"/>
      <c r="F547" s="23"/>
      <c r="G547" s="23"/>
    </row>
    <row r="548" spans="1:7" ht="24.95" customHeight="1" x14ac:dyDescent="0.15">
      <c r="A548" s="22" t="s">
        <v>427</v>
      </c>
      <c r="B548" s="22"/>
      <c r="C548" s="23" t="s">
        <v>399</v>
      </c>
      <c r="D548" s="23"/>
      <c r="E548" s="23"/>
      <c r="F548" s="23"/>
      <c r="G548" s="23"/>
    </row>
    <row r="549" spans="1:7" ht="15" customHeight="1" x14ac:dyDescent="0.15"/>
    <row r="550" spans="1:7" ht="24.95" customHeight="1" x14ac:dyDescent="0.15">
      <c r="A550" s="15" t="s">
        <v>674</v>
      </c>
      <c r="B550" s="15"/>
      <c r="C550" s="15"/>
      <c r="D550" s="15"/>
      <c r="E550" s="15"/>
      <c r="F550" s="15"/>
      <c r="G550" s="15"/>
    </row>
    <row r="551" spans="1:7" ht="15" customHeight="1" x14ac:dyDescent="0.15"/>
    <row r="552" spans="1:7" ht="50.1" customHeight="1" x14ac:dyDescent="0.15">
      <c r="A552" s="5" t="s">
        <v>336</v>
      </c>
      <c r="B552" s="20" t="s">
        <v>575</v>
      </c>
      <c r="C552" s="20"/>
      <c r="D552" s="5" t="s">
        <v>636</v>
      </c>
      <c r="E552" s="5" t="s">
        <v>637</v>
      </c>
      <c r="F552" s="5" t="s">
        <v>638</v>
      </c>
      <c r="G552" s="5" t="s">
        <v>639</v>
      </c>
    </row>
    <row r="553" spans="1:7" ht="15" customHeight="1" x14ac:dyDescent="0.15">
      <c r="A553" s="5">
        <v>1</v>
      </c>
      <c r="B553" s="20">
        <v>2</v>
      </c>
      <c r="C553" s="20"/>
      <c r="D553" s="5">
        <v>3</v>
      </c>
      <c r="E553" s="5">
        <v>4</v>
      </c>
      <c r="F553" s="5">
        <v>5</v>
      </c>
      <c r="G553" s="5">
        <v>6</v>
      </c>
    </row>
    <row r="554" spans="1:7" ht="39.950000000000003" customHeight="1" x14ac:dyDescent="0.15">
      <c r="A554" s="5" t="s">
        <v>946</v>
      </c>
      <c r="B554" s="25" t="s">
        <v>947</v>
      </c>
      <c r="C554" s="25"/>
      <c r="D554" s="5" t="s">
        <v>399</v>
      </c>
      <c r="E554" s="8">
        <v>1</v>
      </c>
      <c r="F554" s="8">
        <v>14560</v>
      </c>
      <c r="G554" s="8">
        <v>14560</v>
      </c>
    </row>
    <row r="555" spans="1:7" ht="39.950000000000003" customHeight="1" x14ac:dyDescent="0.15">
      <c r="A555" s="5" t="s">
        <v>946</v>
      </c>
      <c r="B555" s="25" t="s">
        <v>947</v>
      </c>
      <c r="C555" s="25"/>
      <c r="D555" s="5" t="s">
        <v>399</v>
      </c>
      <c r="E555" s="8">
        <v>1</v>
      </c>
      <c r="F555" s="8">
        <v>48000</v>
      </c>
      <c r="G555" s="8">
        <v>48000</v>
      </c>
    </row>
    <row r="556" spans="1:7" ht="24.95" customHeight="1" x14ac:dyDescent="0.15">
      <c r="A556" s="24" t="s">
        <v>642</v>
      </c>
      <c r="B556" s="24"/>
      <c r="C556" s="24"/>
      <c r="D556" s="24"/>
      <c r="E556" s="10">
        <f>SUBTOTAL(9,E554:E555)</f>
        <v>2</v>
      </c>
      <c r="F556" s="10" t="s">
        <v>557</v>
      </c>
      <c r="G556" s="10">
        <f>SUBTOTAL(9,G554:G555)</f>
        <v>62560</v>
      </c>
    </row>
    <row r="557" spans="1:7" ht="39.950000000000003" customHeight="1" x14ac:dyDescent="0.15">
      <c r="A557" s="5" t="s">
        <v>948</v>
      </c>
      <c r="B557" s="25" t="s">
        <v>949</v>
      </c>
      <c r="C557" s="25"/>
      <c r="D557" s="5" t="s">
        <v>399</v>
      </c>
      <c r="E557" s="8">
        <v>10</v>
      </c>
      <c r="F557" s="8">
        <v>24642</v>
      </c>
      <c r="G557" s="8">
        <v>246420</v>
      </c>
    </row>
    <row r="558" spans="1:7" ht="24.95" customHeight="1" x14ac:dyDescent="0.15">
      <c r="A558" s="24" t="s">
        <v>642</v>
      </c>
      <c r="B558" s="24"/>
      <c r="C558" s="24"/>
      <c r="D558" s="24"/>
      <c r="E558" s="10">
        <f>SUBTOTAL(9,E557:E557)</f>
        <v>10</v>
      </c>
      <c r="F558" s="10" t="s">
        <v>557</v>
      </c>
      <c r="G558" s="10">
        <f>SUBTOTAL(9,G557:G557)</f>
        <v>246420</v>
      </c>
    </row>
    <row r="559" spans="1:7" ht="60" customHeight="1" x14ac:dyDescent="0.15">
      <c r="A559" s="5" t="s">
        <v>101</v>
      </c>
      <c r="B559" s="25" t="s">
        <v>950</v>
      </c>
      <c r="C559" s="25"/>
      <c r="D559" s="5" t="s">
        <v>399</v>
      </c>
      <c r="E559" s="8">
        <v>2</v>
      </c>
      <c r="F559" s="8">
        <v>31659</v>
      </c>
      <c r="G559" s="8">
        <v>63318</v>
      </c>
    </row>
    <row r="560" spans="1:7" ht="60" customHeight="1" x14ac:dyDescent="0.15">
      <c r="A560" s="5" t="s">
        <v>101</v>
      </c>
      <c r="B560" s="25" t="s">
        <v>951</v>
      </c>
      <c r="C560" s="25"/>
      <c r="D560" s="5" t="s">
        <v>399</v>
      </c>
      <c r="E560" s="8">
        <v>6</v>
      </c>
      <c r="F560" s="8">
        <v>2978</v>
      </c>
      <c r="G560" s="8">
        <v>17868</v>
      </c>
    </row>
    <row r="561" spans="1:7" ht="60" customHeight="1" x14ac:dyDescent="0.15">
      <c r="A561" s="5" t="s">
        <v>101</v>
      </c>
      <c r="B561" s="25" t="s">
        <v>952</v>
      </c>
      <c r="C561" s="25"/>
      <c r="D561" s="5" t="s">
        <v>399</v>
      </c>
      <c r="E561" s="8">
        <v>38</v>
      </c>
      <c r="F561" s="8">
        <v>2156</v>
      </c>
      <c r="G561" s="8">
        <v>81928</v>
      </c>
    </row>
    <row r="562" spans="1:7" ht="24.95" customHeight="1" x14ac:dyDescent="0.15">
      <c r="A562" s="24" t="s">
        <v>642</v>
      </c>
      <c r="B562" s="24"/>
      <c r="C562" s="24"/>
      <c r="D562" s="24"/>
      <c r="E562" s="10">
        <f>SUBTOTAL(9,E559:E561)</f>
        <v>46</v>
      </c>
      <c r="F562" s="10" t="s">
        <v>557</v>
      </c>
      <c r="G562" s="10">
        <f>SUBTOTAL(9,G559:G561)</f>
        <v>163114</v>
      </c>
    </row>
    <row r="563" spans="1:7" ht="39.950000000000003" customHeight="1" x14ac:dyDescent="0.15">
      <c r="A563" s="5" t="s">
        <v>953</v>
      </c>
      <c r="B563" s="25" t="s">
        <v>954</v>
      </c>
      <c r="C563" s="25"/>
      <c r="D563" s="5" t="s">
        <v>399</v>
      </c>
      <c r="E563" s="8">
        <v>1</v>
      </c>
      <c r="F563" s="8">
        <v>61598</v>
      </c>
      <c r="G563" s="8">
        <v>61598</v>
      </c>
    </row>
    <row r="564" spans="1:7" ht="24.95" customHeight="1" x14ac:dyDescent="0.15">
      <c r="A564" s="24" t="s">
        <v>642</v>
      </c>
      <c r="B564" s="24"/>
      <c r="C564" s="24"/>
      <c r="D564" s="24"/>
      <c r="E564" s="10">
        <f>SUBTOTAL(9,E563:E563)</f>
        <v>1</v>
      </c>
      <c r="F564" s="10" t="s">
        <v>557</v>
      </c>
      <c r="G564" s="10">
        <f>SUBTOTAL(9,G563:G563)</f>
        <v>61598</v>
      </c>
    </row>
    <row r="565" spans="1:7" ht="60" customHeight="1" x14ac:dyDescent="0.15">
      <c r="A565" s="5" t="s">
        <v>955</v>
      </c>
      <c r="B565" s="25" t="s">
        <v>956</v>
      </c>
      <c r="C565" s="25"/>
      <c r="D565" s="5" t="s">
        <v>399</v>
      </c>
      <c r="E565" s="8">
        <v>5</v>
      </c>
      <c r="F565" s="8">
        <v>860</v>
      </c>
      <c r="G565" s="8">
        <v>4300</v>
      </c>
    </row>
    <row r="566" spans="1:7" ht="24.95" customHeight="1" x14ac:dyDescent="0.15">
      <c r="A566" s="24" t="s">
        <v>642</v>
      </c>
      <c r="B566" s="24"/>
      <c r="C566" s="24"/>
      <c r="D566" s="24"/>
      <c r="E566" s="10">
        <f>SUBTOTAL(9,E565:E565)</f>
        <v>5</v>
      </c>
      <c r="F566" s="10" t="s">
        <v>557</v>
      </c>
      <c r="G566" s="10">
        <f>SUBTOTAL(9,G565:G565)</f>
        <v>4300</v>
      </c>
    </row>
    <row r="567" spans="1:7" ht="39.950000000000003" customHeight="1" x14ac:dyDescent="0.15">
      <c r="A567" s="5" t="s">
        <v>957</v>
      </c>
      <c r="B567" s="25" t="s">
        <v>958</v>
      </c>
      <c r="C567" s="25"/>
      <c r="D567" s="5" t="s">
        <v>399</v>
      </c>
      <c r="E567" s="8">
        <v>1</v>
      </c>
      <c r="F567" s="8">
        <v>6300</v>
      </c>
      <c r="G567" s="8">
        <v>6300</v>
      </c>
    </row>
    <row r="568" spans="1:7" ht="24.95" customHeight="1" x14ac:dyDescent="0.15">
      <c r="A568" s="24" t="s">
        <v>642</v>
      </c>
      <c r="B568" s="24"/>
      <c r="C568" s="24"/>
      <c r="D568" s="24"/>
      <c r="E568" s="10">
        <f>SUBTOTAL(9,E567:E567)</f>
        <v>1</v>
      </c>
      <c r="F568" s="10" t="s">
        <v>557</v>
      </c>
      <c r="G568" s="10">
        <f>SUBTOTAL(9,G567:G567)</f>
        <v>6300</v>
      </c>
    </row>
    <row r="569" spans="1:7" ht="39.950000000000003" customHeight="1" x14ac:dyDescent="0.15">
      <c r="A569" s="5" t="s">
        <v>959</v>
      </c>
      <c r="B569" s="25" t="s">
        <v>960</v>
      </c>
      <c r="C569" s="25"/>
      <c r="D569" s="5" t="s">
        <v>399</v>
      </c>
      <c r="E569" s="8">
        <v>2</v>
      </c>
      <c r="F569" s="8">
        <v>4150</v>
      </c>
      <c r="G569" s="8">
        <v>8300</v>
      </c>
    </row>
    <row r="570" spans="1:7" ht="24.95" customHeight="1" x14ac:dyDescent="0.15">
      <c r="A570" s="24" t="s">
        <v>642</v>
      </c>
      <c r="B570" s="24"/>
      <c r="C570" s="24"/>
      <c r="D570" s="24"/>
      <c r="E570" s="10">
        <f>SUBTOTAL(9,E569:E569)</f>
        <v>2</v>
      </c>
      <c r="F570" s="10" t="s">
        <v>557</v>
      </c>
      <c r="G570" s="10">
        <f>SUBTOTAL(9,G569:G569)</f>
        <v>8300</v>
      </c>
    </row>
    <row r="571" spans="1:7" ht="39.950000000000003" customHeight="1" x14ac:dyDescent="0.15">
      <c r="A571" s="5" t="s">
        <v>961</v>
      </c>
      <c r="B571" s="25" t="s">
        <v>962</v>
      </c>
      <c r="C571" s="25"/>
      <c r="D571" s="5" t="s">
        <v>399</v>
      </c>
      <c r="E571" s="8">
        <v>1</v>
      </c>
      <c r="F571" s="8">
        <v>17000</v>
      </c>
      <c r="G571" s="8">
        <v>17000</v>
      </c>
    </row>
    <row r="572" spans="1:7" ht="24.95" customHeight="1" x14ac:dyDescent="0.15">
      <c r="A572" s="24" t="s">
        <v>642</v>
      </c>
      <c r="B572" s="24"/>
      <c r="C572" s="24"/>
      <c r="D572" s="24"/>
      <c r="E572" s="10">
        <f>SUBTOTAL(9,E571:E571)</f>
        <v>1</v>
      </c>
      <c r="F572" s="10" t="s">
        <v>557</v>
      </c>
      <c r="G572" s="10">
        <f>SUBTOTAL(9,G571:G571)</f>
        <v>17000</v>
      </c>
    </row>
    <row r="573" spans="1:7" ht="39.950000000000003" customHeight="1" x14ac:dyDescent="0.15">
      <c r="A573" s="5" t="s">
        <v>963</v>
      </c>
      <c r="B573" s="25" t="s">
        <v>964</v>
      </c>
      <c r="C573" s="25"/>
      <c r="D573" s="5" t="s">
        <v>399</v>
      </c>
      <c r="E573" s="8">
        <v>2</v>
      </c>
      <c r="F573" s="8">
        <v>16520</v>
      </c>
      <c r="G573" s="8">
        <v>33040</v>
      </c>
    </row>
    <row r="574" spans="1:7" ht="39.950000000000003" customHeight="1" x14ac:dyDescent="0.15">
      <c r="A574" s="5" t="s">
        <v>963</v>
      </c>
      <c r="B574" s="25" t="s">
        <v>965</v>
      </c>
      <c r="C574" s="25"/>
      <c r="D574" s="5" t="s">
        <v>399</v>
      </c>
      <c r="E574" s="8">
        <v>10</v>
      </c>
      <c r="F574" s="8">
        <v>1672</v>
      </c>
      <c r="G574" s="8">
        <v>16720</v>
      </c>
    </row>
    <row r="575" spans="1:7" ht="39.950000000000003" customHeight="1" x14ac:dyDescent="0.15">
      <c r="A575" s="5" t="s">
        <v>963</v>
      </c>
      <c r="B575" s="25" t="s">
        <v>966</v>
      </c>
      <c r="C575" s="25"/>
      <c r="D575" s="5" t="s">
        <v>399</v>
      </c>
      <c r="E575" s="8">
        <v>5</v>
      </c>
      <c r="F575" s="8">
        <v>2400</v>
      </c>
      <c r="G575" s="8">
        <v>12000</v>
      </c>
    </row>
    <row r="576" spans="1:7" ht="39.950000000000003" customHeight="1" x14ac:dyDescent="0.15">
      <c r="A576" s="5" t="s">
        <v>963</v>
      </c>
      <c r="B576" s="25" t="s">
        <v>967</v>
      </c>
      <c r="C576" s="25"/>
      <c r="D576" s="5" t="s">
        <v>399</v>
      </c>
      <c r="E576" s="8">
        <v>5</v>
      </c>
      <c r="F576" s="8">
        <v>3120</v>
      </c>
      <c r="G576" s="8">
        <v>15600</v>
      </c>
    </row>
    <row r="577" spans="1:7" ht="39.950000000000003" customHeight="1" x14ac:dyDescent="0.15">
      <c r="A577" s="5" t="s">
        <v>963</v>
      </c>
      <c r="B577" s="25" t="s">
        <v>968</v>
      </c>
      <c r="C577" s="25"/>
      <c r="D577" s="5" t="s">
        <v>399</v>
      </c>
      <c r="E577" s="8">
        <v>1</v>
      </c>
      <c r="F577" s="8">
        <v>16150</v>
      </c>
      <c r="G577" s="8">
        <v>16150</v>
      </c>
    </row>
    <row r="578" spans="1:7" ht="24.95" customHeight="1" x14ac:dyDescent="0.15">
      <c r="A578" s="24" t="s">
        <v>642</v>
      </c>
      <c r="B578" s="24"/>
      <c r="C578" s="24"/>
      <c r="D578" s="24"/>
      <c r="E578" s="10">
        <f>SUBTOTAL(9,E573:E577)</f>
        <v>23</v>
      </c>
      <c r="F578" s="10" t="s">
        <v>557</v>
      </c>
      <c r="G578" s="10">
        <f>SUBTOTAL(9,G573:G577)</f>
        <v>93510</v>
      </c>
    </row>
    <row r="579" spans="1:7" ht="39.950000000000003" customHeight="1" x14ac:dyDescent="0.15">
      <c r="A579" s="5" t="s">
        <v>969</v>
      </c>
      <c r="B579" s="25" t="s">
        <v>970</v>
      </c>
      <c r="C579" s="25"/>
      <c r="D579" s="5" t="s">
        <v>399</v>
      </c>
      <c r="E579" s="8">
        <v>1</v>
      </c>
      <c r="F579" s="8">
        <v>314000</v>
      </c>
      <c r="G579" s="8">
        <v>314000</v>
      </c>
    </row>
    <row r="580" spans="1:7" ht="24.95" customHeight="1" x14ac:dyDescent="0.15">
      <c r="A580" s="24" t="s">
        <v>642</v>
      </c>
      <c r="B580" s="24"/>
      <c r="C580" s="24"/>
      <c r="D580" s="24"/>
      <c r="E580" s="10">
        <f>SUBTOTAL(9,E579:E579)</f>
        <v>1</v>
      </c>
      <c r="F580" s="10" t="s">
        <v>557</v>
      </c>
      <c r="G580" s="10">
        <f>SUBTOTAL(9,G579:G579)</f>
        <v>314000</v>
      </c>
    </row>
    <row r="581" spans="1:7" ht="39.950000000000003" customHeight="1" x14ac:dyDescent="0.15">
      <c r="A581" s="5" t="s">
        <v>971</v>
      </c>
      <c r="B581" s="25" t="s">
        <v>972</v>
      </c>
      <c r="C581" s="25"/>
      <c r="D581" s="5" t="s">
        <v>399</v>
      </c>
      <c r="E581" s="8">
        <v>2</v>
      </c>
      <c r="F581" s="8">
        <v>1800</v>
      </c>
      <c r="G581" s="8">
        <v>3600</v>
      </c>
    </row>
    <row r="582" spans="1:7" ht="24.95" customHeight="1" x14ac:dyDescent="0.15">
      <c r="A582" s="24" t="s">
        <v>642</v>
      </c>
      <c r="B582" s="24"/>
      <c r="C582" s="24"/>
      <c r="D582" s="24"/>
      <c r="E582" s="10">
        <f>SUBTOTAL(9,E581:E581)</f>
        <v>2</v>
      </c>
      <c r="F582" s="10" t="s">
        <v>557</v>
      </c>
      <c r="G582" s="10">
        <f>SUBTOTAL(9,G581:G581)</f>
        <v>3600</v>
      </c>
    </row>
    <row r="583" spans="1:7" ht="39.950000000000003" customHeight="1" x14ac:dyDescent="0.15">
      <c r="A583" s="5" t="s">
        <v>973</v>
      </c>
      <c r="B583" s="25" t="s">
        <v>974</v>
      </c>
      <c r="C583" s="25"/>
      <c r="D583" s="5" t="s">
        <v>399</v>
      </c>
      <c r="E583" s="8">
        <v>1</v>
      </c>
      <c r="F583" s="8">
        <v>22297</v>
      </c>
      <c r="G583" s="8">
        <v>22297</v>
      </c>
    </row>
    <row r="584" spans="1:7" ht="24.95" customHeight="1" x14ac:dyDescent="0.15">
      <c r="A584" s="24" t="s">
        <v>642</v>
      </c>
      <c r="B584" s="24"/>
      <c r="C584" s="24"/>
      <c r="D584" s="24"/>
      <c r="E584" s="10">
        <f>SUBTOTAL(9,E583:E583)</f>
        <v>1</v>
      </c>
      <c r="F584" s="10" t="s">
        <v>557</v>
      </c>
      <c r="G584" s="10">
        <f>SUBTOTAL(9,G583:G583)</f>
        <v>22297</v>
      </c>
    </row>
    <row r="585" spans="1:7" ht="60" customHeight="1" x14ac:dyDescent="0.15">
      <c r="A585" s="5" t="s">
        <v>975</v>
      </c>
      <c r="B585" s="25" t="s">
        <v>976</v>
      </c>
      <c r="C585" s="25"/>
      <c r="D585" s="5" t="s">
        <v>399</v>
      </c>
      <c r="E585" s="8">
        <v>30</v>
      </c>
      <c r="F585" s="8">
        <v>4640</v>
      </c>
      <c r="G585" s="8">
        <v>139200</v>
      </c>
    </row>
    <row r="586" spans="1:7" ht="60" customHeight="1" x14ac:dyDescent="0.15">
      <c r="A586" s="5" t="s">
        <v>975</v>
      </c>
      <c r="B586" s="25" t="s">
        <v>977</v>
      </c>
      <c r="C586" s="25"/>
      <c r="D586" s="5" t="s">
        <v>399</v>
      </c>
      <c r="E586" s="8">
        <v>50</v>
      </c>
      <c r="F586" s="8">
        <v>325</v>
      </c>
      <c r="G586" s="8">
        <v>16250</v>
      </c>
    </row>
    <row r="587" spans="1:7" ht="60" customHeight="1" x14ac:dyDescent="0.15">
      <c r="A587" s="5" t="s">
        <v>975</v>
      </c>
      <c r="B587" s="25" t="s">
        <v>978</v>
      </c>
      <c r="C587" s="25"/>
      <c r="D587" s="5" t="s">
        <v>399</v>
      </c>
      <c r="E587" s="8">
        <v>6</v>
      </c>
      <c r="F587" s="8">
        <v>6390</v>
      </c>
      <c r="G587" s="8">
        <v>38340</v>
      </c>
    </row>
    <row r="588" spans="1:7" ht="24.95" customHeight="1" x14ac:dyDescent="0.15">
      <c r="A588" s="24" t="s">
        <v>642</v>
      </c>
      <c r="B588" s="24"/>
      <c r="C588" s="24"/>
      <c r="D588" s="24"/>
      <c r="E588" s="10">
        <f>SUBTOTAL(9,E585:E587)</f>
        <v>86</v>
      </c>
      <c r="F588" s="10" t="s">
        <v>557</v>
      </c>
      <c r="G588" s="10">
        <f>SUBTOTAL(9,G585:G587)</f>
        <v>193790</v>
      </c>
    </row>
    <row r="589" spans="1:7" ht="39.950000000000003" customHeight="1" x14ac:dyDescent="0.15">
      <c r="A589" s="5" t="s">
        <v>979</v>
      </c>
      <c r="B589" s="25" t="s">
        <v>980</v>
      </c>
      <c r="C589" s="25"/>
      <c r="D589" s="5" t="s">
        <v>399</v>
      </c>
      <c r="E589" s="8">
        <v>40</v>
      </c>
      <c r="F589" s="8">
        <v>20000</v>
      </c>
      <c r="G589" s="8">
        <v>800000</v>
      </c>
    </row>
    <row r="590" spans="1:7" ht="24.95" customHeight="1" x14ac:dyDescent="0.15">
      <c r="A590" s="24" t="s">
        <v>642</v>
      </c>
      <c r="B590" s="24"/>
      <c r="C590" s="24"/>
      <c r="D590" s="24"/>
      <c r="E590" s="10">
        <f>SUBTOTAL(9,E589:E589)</f>
        <v>40</v>
      </c>
      <c r="F590" s="10" t="s">
        <v>557</v>
      </c>
      <c r="G590" s="10">
        <f>SUBTOTAL(9,G589:G589)</f>
        <v>800000</v>
      </c>
    </row>
    <row r="591" spans="1:7" ht="24.95" customHeight="1" x14ac:dyDescent="0.15">
      <c r="A591" s="24" t="s">
        <v>643</v>
      </c>
      <c r="B591" s="24"/>
      <c r="C591" s="24"/>
      <c r="D591" s="24"/>
      <c r="E591" s="24"/>
      <c r="F591" s="24"/>
      <c r="G591" s="10">
        <f>SUBTOTAL(9,G554:G590)</f>
        <v>1996789</v>
      </c>
    </row>
    <row r="592" spans="1:7" ht="24.95" customHeight="1" x14ac:dyDescent="0.15"/>
    <row r="593" spans="1:7" ht="20.100000000000001" customHeight="1" x14ac:dyDescent="0.15">
      <c r="A593" s="22" t="s">
        <v>424</v>
      </c>
      <c r="B593" s="22"/>
      <c r="C593" s="23" t="s">
        <v>290</v>
      </c>
      <c r="D593" s="23"/>
      <c r="E593" s="23"/>
      <c r="F593" s="23"/>
      <c r="G593" s="23"/>
    </row>
    <row r="594" spans="1:7" ht="20.100000000000001" customHeight="1" x14ac:dyDescent="0.15">
      <c r="A594" s="22" t="s">
        <v>425</v>
      </c>
      <c r="B594" s="22"/>
      <c r="C594" s="23" t="s">
        <v>426</v>
      </c>
      <c r="D594" s="23"/>
      <c r="E594" s="23"/>
      <c r="F594" s="23"/>
      <c r="G594" s="23"/>
    </row>
    <row r="595" spans="1:7" ht="24.95" customHeight="1" x14ac:dyDescent="0.15">
      <c r="A595" s="22" t="s">
        <v>427</v>
      </c>
      <c r="B595" s="22"/>
      <c r="C595" s="23" t="s">
        <v>399</v>
      </c>
      <c r="D595" s="23"/>
      <c r="E595" s="23"/>
      <c r="F595" s="23"/>
      <c r="G595" s="23"/>
    </row>
    <row r="596" spans="1:7" ht="15" customHeight="1" x14ac:dyDescent="0.15"/>
    <row r="597" spans="1:7" ht="24.95" customHeight="1" x14ac:dyDescent="0.15">
      <c r="A597" s="15" t="s">
        <v>676</v>
      </c>
      <c r="B597" s="15"/>
      <c r="C597" s="15"/>
      <c r="D597" s="15"/>
      <c r="E597" s="15"/>
      <c r="F597" s="15"/>
      <c r="G597" s="15"/>
    </row>
    <row r="598" spans="1:7" ht="15" customHeight="1" x14ac:dyDescent="0.15"/>
    <row r="599" spans="1:7" ht="50.1" customHeight="1" x14ac:dyDescent="0.15">
      <c r="A599" s="5" t="s">
        <v>336</v>
      </c>
      <c r="B599" s="20" t="s">
        <v>575</v>
      </c>
      <c r="C599" s="20"/>
      <c r="D599" s="5" t="s">
        <v>636</v>
      </c>
      <c r="E599" s="5" t="s">
        <v>637</v>
      </c>
      <c r="F599" s="5" t="s">
        <v>638</v>
      </c>
      <c r="G599" s="5" t="s">
        <v>639</v>
      </c>
    </row>
    <row r="600" spans="1:7" ht="15" customHeight="1" x14ac:dyDescent="0.15">
      <c r="A600" s="5">
        <v>1</v>
      </c>
      <c r="B600" s="20">
        <v>2</v>
      </c>
      <c r="C600" s="20"/>
      <c r="D600" s="5">
        <v>3</v>
      </c>
      <c r="E600" s="5">
        <v>4</v>
      </c>
      <c r="F600" s="5">
        <v>5</v>
      </c>
      <c r="G600" s="5">
        <v>6</v>
      </c>
    </row>
    <row r="601" spans="1:7" ht="39.950000000000003" customHeight="1" x14ac:dyDescent="0.15">
      <c r="A601" s="5" t="s">
        <v>511</v>
      </c>
      <c r="B601" s="25" t="s">
        <v>677</v>
      </c>
      <c r="C601" s="25"/>
      <c r="D601" s="5" t="s">
        <v>399</v>
      </c>
      <c r="E601" s="8">
        <v>129</v>
      </c>
      <c r="F601" s="8">
        <v>1302.3255810000001</v>
      </c>
      <c r="G601" s="8">
        <v>168000</v>
      </c>
    </row>
    <row r="602" spans="1:7" ht="24.95" customHeight="1" x14ac:dyDescent="0.15">
      <c r="A602" s="24" t="s">
        <v>642</v>
      </c>
      <c r="B602" s="24"/>
      <c r="C602" s="24"/>
      <c r="D602" s="24"/>
      <c r="E602" s="10">
        <f>SUBTOTAL(9,E601:E601)</f>
        <v>129</v>
      </c>
      <c r="F602" s="10" t="s">
        <v>557</v>
      </c>
      <c r="G602" s="10">
        <f>SUBTOTAL(9,G601:G601)</f>
        <v>168000</v>
      </c>
    </row>
    <row r="603" spans="1:7" ht="24.95" customHeight="1" x14ac:dyDescent="0.15">
      <c r="A603" s="24" t="s">
        <v>643</v>
      </c>
      <c r="B603" s="24"/>
      <c r="C603" s="24"/>
      <c r="D603" s="24"/>
      <c r="E603" s="24"/>
      <c r="F603" s="24"/>
      <c r="G603" s="10">
        <f>SUBTOTAL(9,G601:G602)</f>
        <v>168000</v>
      </c>
    </row>
    <row r="604" spans="1:7" ht="24.95" customHeight="1" x14ac:dyDescent="0.15"/>
    <row r="605" spans="1:7" ht="20.100000000000001" customHeight="1" x14ac:dyDescent="0.15">
      <c r="A605" s="22" t="s">
        <v>424</v>
      </c>
      <c r="B605" s="22"/>
      <c r="C605" s="23" t="s">
        <v>290</v>
      </c>
      <c r="D605" s="23"/>
      <c r="E605" s="23"/>
      <c r="F605" s="23"/>
      <c r="G605" s="23"/>
    </row>
    <row r="606" spans="1:7" ht="20.100000000000001" customHeight="1" x14ac:dyDescent="0.15">
      <c r="A606" s="22" t="s">
        <v>425</v>
      </c>
      <c r="B606" s="22"/>
      <c r="C606" s="23" t="s">
        <v>426</v>
      </c>
      <c r="D606" s="23"/>
      <c r="E606" s="23"/>
      <c r="F606" s="23"/>
      <c r="G606" s="23"/>
    </row>
    <row r="607" spans="1:7" ht="24.95" customHeight="1" x14ac:dyDescent="0.15">
      <c r="A607" s="22" t="s">
        <v>427</v>
      </c>
      <c r="B607" s="22"/>
      <c r="C607" s="23" t="s">
        <v>399</v>
      </c>
      <c r="D607" s="23"/>
      <c r="E607" s="23"/>
      <c r="F607" s="23"/>
      <c r="G607" s="23"/>
    </row>
    <row r="608" spans="1:7" ht="15" customHeight="1" x14ac:dyDescent="0.15"/>
    <row r="609" spans="1:7" ht="24.95" customHeight="1" x14ac:dyDescent="0.15">
      <c r="A609" s="15" t="s">
        <v>981</v>
      </c>
      <c r="B609" s="15"/>
      <c r="C609" s="15"/>
      <c r="D609" s="15"/>
      <c r="E609" s="15"/>
      <c r="F609" s="15"/>
      <c r="G609" s="15"/>
    </row>
    <row r="610" spans="1:7" ht="15" customHeight="1" x14ac:dyDescent="0.15"/>
    <row r="611" spans="1:7" ht="50.1" customHeight="1" x14ac:dyDescent="0.15">
      <c r="A611" s="5" t="s">
        <v>336</v>
      </c>
      <c r="B611" s="20" t="s">
        <v>575</v>
      </c>
      <c r="C611" s="20"/>
      <c r="D611" s="5" t="s">
        <v>636</v>
      </c>
      <c r="E611" s="5" t="s">
        <v>637</v>
      </c>
      <c r="F611" s="5" t="s">
        <v>638</v>
      </c>
      <c r="G611" s="5" t="s">
        <v>639</v>
      </c>
    </row>
    <row r="612" spans="1:7" ht="15" customHeight="1" x14ac:dyDescent="0.15">
      <c r="A612" s="5">
        <v>1</v>
      </c>
      <c r="B612" s="20">
        <v>2</v>
      </c>
      <c r="C612" s="20"/>
      <c r="D612" s="5">
        <v>3</v>
      </c>
      <c r="E612" s="5">
        <v>4</v>
      </c>
      <c r="F612" s="5">
        <v>5</v>
      </c>
      <c r="G612" s="5">
        <v>6</v>
      </c>
    </row>
    <row r="613" spans="1:7" ht="39.950000000000003" customHeight="1" x14ac:dyDescent="0.15">
      <c r="A613" s="5" t="s">
        <v>501</v>
      </c>
      <c r="B613" s="25" t="s">
        <v>982</v>
      </c>
      <c r="C613" s="25"/>
      <c r="D613" s="5" t="s">
        <v>646</v>
      </c>
      <c r="E613" s="8">
        <v>6768</v>
      </c>
      <c r="F613" s="8">
        <v>50</v>
      </c>
      <c r="G613" s="8">
        <v>338400</v>
      </c>
    </row>
    <row r="614" spans="1:7" ht="24.95" customHeight="1" x14ac:dyDescent="0.15">
      <c r="A614" s="24" t="s">
        <v>642</v>
      </c>
      <c r="B614" s="24"/>
      <c r="C614" s="24"/>
      <c r="D614" s="24"/>
      <c r="E614" s="10">
        <f>SUBTOTAL(9,E613:E613)</f>
        <v>6768</v>
      </c>
      <c r="F614" s="10" t="s">
        <v>557</v>
      </c>
      <c r="G614" s="10">
        <f>SUBTOTAL(9,G613:G613)</f>
        <v>338400</v>
      </c>
    </row>
    <row r="615" spans="1:7" ht="39.950000000000003" customHeight="1" x14ac:dyDescent="0.15">
      <c r="A615" s="5" t="s">
        <v>503</v>
      </c>
      <c r="B615" s="25" t="s">
        <v>983</v>
      </c>
      <c r="C615" s="25"/>
      <c r="D615" s="5" t="s">
        <v>399</v>
      </c>
      <c r="E615" s="8">
        <v>6954</v>
      </c>
      <c r="F615" s="8">
        <v>50</v>
      </c>
      <c r="G615" s="8">
        <v>347700</v>
      </c>
    </row>
    <row r="616" spans="1:7" ht="24.95" customHeight="1" x14ac:dyDescent="0.15">
      <c r="A616" s="24" t="s">
        <v>642</v>
      </c>
      <c r="B616" s="24"/>
      <c r="C616" s="24"/>
      <c r="D616" s="24"/>
      <c r="E616" s="10">
        <f>SUBTOTAL(9,E615:E615)</f>
        <v>6954</v>
      </c>
      <c r="F616" s="10" t="s">
        <v>557</v>
      </c>
      <c r="G616" s="10">
        <f>SUBTOTAL(9,G615:G615)</f>
        <v>347700</v>
      </c>
    </row>
    <row r="617" spans="1:7" ht="39.950000000000003" customHeight="1" x14ac:dyDescent="0.15">
      <c r="A617" s="5" t="s">
        <v>505</v>
      </c>
      <c r="B617" s="25" t="s">
        <v>984</v>
      </c>
      <c r="C617" s="25"/>
      <c r="D617" s="5" t="s">
        <v>399</v>
      </c>
      <c r="E617" s="8">
        <v>6768</v>
      </c>
      <c r="F617" s="8">
        <v>50</v>
      </c>
      <c r="G617" s="8">
        <v>338400</v>
      </c>
    </row>
    <row r="618" spans="1:7" ht="24.95" customHeight="1" x14ac:dyDescent="0.15">
      <c r="A618" s="24" t="s">
        <v>642</v>
      </c>
      <c r="B618" s="24"/>
      <c r="C618" s="24"/>
      <c r="D618" s="24"/>
      <c r="E618" s="10">
        <f>SUBTOTAL(9,E617:E617)</f>
        <v>6768</v>
      </c>
      <c r="F618" s="10" t="s">
        <v>557</v>
      </c>
      <c r="G618" s="10">
        <f>SUBTOTAL(9,G617:G617)</f>
        <v>338400</v>
      </c>
    </row>
    <row r="619" spans="1:7" ht="39.950000000000003" customHeight="1" x14ac:dyDescent="0.15">
      <c r="A619" s="5" t="s">
        <v>507</v>
      </c>
      <c r="B619" s="25" t="s">
        <v>985</v>
      </c>
      <c r="C619" s="25"/>
      <c r="D619" s="5" t="s">
        <v>399</v>
      </c>
      <c r="E619" s="8">
        <v>6768</v>
      </c>
      <c r="F619" s="8">
        <v>50</v>
      </c>
      <c r="G619" s="8">
        <v>338400</v>
      </c>
    </row>
    <row r="620" spans="1:7" ht="24.95" customHeight="1" x14ac:dyDescent="0.15">
      <c r="A620" s="24" t="s">
        <v>642</v>
      </c>
      <c r="B620" s="24"/>
      <c r="C620" s="24"/>
      <c r="D620" s="24"/>
      <c r="E620" s="10">
        <f>SUBTOTAL(9,E619:E619)</f>
        <v>6768</v>
      </c>
      <c r="F620" s="10" t="s">
        <v>557</v>
      </c>
      <c r="G620" s="10">
        <f>SUBTOTAL(9,G619:G619)</f>
        <v>338400</v>
      </c>
    </row>
    <row r="621" spans="1:7" ht="39.950000000000003" customHeight="1" x14ac:dyDescent="0.15">
      <c r="A621" s="5" t="s">
        <v>509</v>
      </c>
      <c r="B621" s="25" t="s">
        <v>986</v>
      </c>
      <c r="C621" s="25"/>
      <c r="D621" s="5" t="s">
        <v>399</v>
      </c>
      <c r="E621" s="8">
        <v>9</v>
      </c>
      <c r="F621" s="8">
        <v>755.55555600000002</v>
      </c>
      <c r="G621" s="8">
        <v>6800</v>
      </c>
    </row>
    <row r="622" spans="1:7" ht="24.95" customHeight="1" x14ac:dyDescent="0.15">
      <c r="A622" s="24" t="s">
        <v>642</v>
      </c>
      <c r="B622" s="24"/>
      <c r="C622" s="24"/>
      <c r="D622" s="24"/>
      <c r="E622" s="10">
        <f>SUBTOTAL(9,E621:E621)</f>
        <v>9</v>
      </c>
      <c r="F622" s="10" t="s">
        <v>557</v>
      </c>
      <c r="G622" s="10">
        <f>SUBTOTAL(9,G621:G621)</f>
        <v>6800</v>
      </c>
    </row>
    <row r="623" spans="1:7" ht="39.950000000000003" customHeight="1" x14ac:dyDescent="0.15">
      <c r="A623" s="5" t="s">
        <v>987</v>
      </c>
      <c r="B623" s="25" t="s">
        <v>988</v>
      </c>
      <c r="C623" s="25"/>
      <c r="D623" s="5" t="s">
        <v>399</v>
      </c>
      <c r="E623" s="8">
        <v>2500</v>
      </c>
      <c r="F623" s="8">
        <v>50</v>
      </c>
      <c r="G623" s="8">
        <v>125000</v>
      </c>
    </row>
    <row r="624" spans="1:7" ht="24.95" customHeight="1" x14ac:dyDescent="0.15">
      <c r="A624" s="24" t="s">
        <v>642</v>
      </c>
      <c r="B624" s="24"/>
      <c r="C624" s="24"/>
      <c r="D624" s="24"/>
      <c r="E624" s="10">
        <f>SUBTOTAL(9,E623:E623)</f>
        <v>2500</v>
      </c>
      <c r="F624" s="10" t="s">
        <v>557</v>
      </c>
      <c r="G624" s="10">
        <f>SUBTOTAL(9,G623:G623)</f>
        <v>125000</v>
      </c>
    </row>
    <row r="625" spans="1:7" ht="39.950000000000003" customHeight="1" x14ac:dyDescent="0.15">
      <c r="A625" s="5" t="s">
        <v>989</v>
      </c>
      <c r="B625" s="25" t="s">
        <v>990</v>
      </c>
      <c r="C625" s="25"/>
      <c r="D625" s="5" t="s">
        <v>646</v>
      </c>
      <c r="E625" s="8">
        <v>2560</v>
      </c>
      <c r="F625" s="8">
        <v>49.230715000000004</v>
      </c>
      <c r="G625" s="8">
        <v>126030.63</v>
      </c>
    </row>
    <row r="626" spans="1:7" ht="24.95" customHeight="1" x14ac:dyDescent="0.15">
      <c r="A626" s="24" t="s">
        <v>642</v>
      </c>
      <c r="B626" s="24"/>
      <c r="C626" s="24"/>
      <c r="D626" s="24"/>
      <c r="E626" s="10">
        <f>SUBTOTAL(9,E625:E625)</f>
        <v>2560</v>
      </c>
      <c r="F626" s="10" t="s">
        <v>557</v>
      </c>
      <c r="G626" s="10">
        <f>SUBTOTAL(9,G625:G625)</f>
        <v>126030.63</v>
      </c>
    </row>
    <row r="627" spans="1:7" ht="24.95" customHeight="1" x14ac:dyDescent="0.15">
      <c r="A627" s="24" t="s">
        <v>643</v>
      </c>
      <c r="B627" s="24"/>
      <c r="C627" s="24"/>
      <c r="D627" s="24"/>
      <c r="E627" s="24"/>
      <c r="F627" s="24"/>
      <c r="G627" s="10">
        <f>SUBTOTAL(9,G613:G626)</f>
        <v>1620730.63</v>
      </c>
    </row>
    <row r="628" spans="1:7" ht="24.95" customHeight="1" x14ac:dyDescent="0.15"/>
    <row r="629" spans="1:7" ht="20.100000000000001" customHeight="1" x14ac:dyDescent="0.15">
      <c r="A629" s="22" t="s">
        <v>424</v>
      </c>
      <c r="B629" s="22"/>
      <c r="C629" s="23" t="s">
        <v>290</v>
      </c>
      <c r="D629" s="23"/>
      <c r="E629" s="23"/>
      <c r="F629" s="23"/>
      <c r="G629" s="23"/>
    </row>
    <row r="630" spans="1:7" ht="20.100000000000001" customHeight="1" x14ac:dyDescent="0.15">
      <c r="A630" s="22" t="s">
        <v>425</v>
      </c>
      <c r="B630" s="22"/>
      <c r="C630" s="23" t="s">
        <v>426</v>
      </c>
      <c r="D630" s="23"/>
      <c r="E630" s="23"/>
      <c r="F630" s="23"/>
      <c r="G630" s="23"/>
    </row>
    <row r="631" spans="1:7" ht="24.95" customHeight="1" x14ac:dyDescent="0.15">
      <c r="A631" s="22" t="s">
        <v>427</v>
      </c>
      <c r="B631" s="22"/>
      <c r="C631" s="23" t="s">
        <v>399</v>
      </c>
      <c r="D631" s="23"/>
      <c r="E631" s="23"/>
      <c r="F631" s="23"/>
      <c r="G631" s="23"/>
    </row>
    <row r="632" spans="1:7" ht="15" customHeight="1" x14ac:dyDescent="0.15"/>
    <row r="633" spans="1:7" ht="24.95" customHeight="1" x14ac:dyDescent="0.15">
      <c r="A633" s="15" t="s">
        <v>678</v>
      </c>
      <c r="B633" s="15"/>
      <c r="C633" s="15"/>
      <c r="D633" s="15"/>
      <c r="E633" s="15"/>
      <c r="F633" s="15"/>
      <c r="G633" s="15"/>
    </row>
    <row r="634" spans="1:7" ht="15" customHeight="1" x14ac:dyDescent="0.15"/>
    <row r="635" spans="1:7" ht="50.1" customHeight="1" x14ac:dyDescent="0.15">
      <c r="A635" s="5" t="s">
        <v>336</v>
      </c>
      <c r="B635" s="20" t="s">
        <v>575</v>
      </c>
      <c r="C635" s="20"/>
      <c r="D635" s="5" t="s">
        <v>636</v>
      </c>
      <c r="E635" s="5" t="s">
        <v>637</v>
      </c>
      <c r="F635" s="5" t="s">
        <v>638</v>
      </c>
      <c r="G635" s="5" t="s">
        <v>639</v>
      </c>
    </row>
    <row r="636" spans="1:7" ht="15" customHeight="1" x14ac:dyDescent="0.15">
      <c r="A636" s="5">
        <v>1</v>
      </c>
      <c r="B636" s="20">
        <v>2</v>
      </c>
      <c r="C636" s="20"/>
      <c r="D636" s="5">
        <v>3</v>
      </c>
      <c r="E636" s="5">
        <v>4</v>
      </c>
      <c r="F636" s="5">
        <v>5</v>
      </c>
      <c r="G636" s="5">
        <v>6</v>
      </c>
    </row>
    <row r="637" spans="1:7" ht="60" customHeight="1" x14ac:dyDescent="0.15">
      <c r="A637" s="5" t="s">
        <v>679</v>
      </c>
      <c r="B637" s="25" t="s">
        <v>991</v>
      </c>
      <c r="C637" s="25"/>
      <c r="D637" s="5" t="s">
        <v>399</v>
      </c>
      <c r="E637" s="8">
        <v>1012</v>
      </c>
      <c r="F637" s="8">
        <v>213.14822100000001</v>
      </c>
      <c r="G637" s="8">
        <v>215706</v>
      </c>
    </row>
    <row r="638" spans="1:7" ht="24.95" customHeight="1" x14ac:dyDescent="0.15">
      <c r="A638" s="24" t="s">
        <v>642</v>
      </c>
      <c r="B638" s="24"/>
      <c r="C638" s="24"/>
      <c r="D638" s="24"/>
      <c r="E638" s="10">
        <f>SUBTOTAL(9,E637:E637)</f>
        <v>1012</v>
      </c>
      <c r="F638" s="10" t="s">
        <v>557</v>
      </c>
      <c r="G638" s="10">
        <f>SUBTOTAL(9,G637:G637)</f>
        <v>215706</v>
      </c>
    </row>
    <row r="639" spans="1:7" ht="24.95" customHeight="1" x14ac:dyDescent="0.15">
      <c r="A639" s="24" t="s">
        <v>643</v>
      </c>
      <c r="B639" s="24"/>
      <c r="C639" s="24"/>
      <c r="D639" s="24"/>
      <c r="E639" s="24"/>
      <c r="F639" s="24"/>
      <c r="G639" s="10">
        <f>SUBTOTAL(9,G637:G638)</f>
        <v>215706</v>
      </c>
    </row>
    <row r="640" spans="1:7" ht="24.95" customHeight="1" x14ac:dyDescent="0.15"/>
    <row r="641" spans="1:7" ht="20.100000000000001" customHeight="1" x14ac:dyDescent="0.15">
      <c r="A641" s="22" t="s">
        <v>424</v>
      </c>
      <c r="B641" s="22"/>
      <c r="C641" s="23" t="s">
        <v>290</v>
      </c>
      <c r="D641" s="23"/>
      <c r="E641" s="23"/>
      <c r="F641" s="23"/>
      <c r="G641" s="23"/>
    </row>
    <row r="642" spans="1:7" ht="20.100000000000001" customHeight="1" x14ac:dyDescent="0.15">
      <c r="A642" s="22" t="s">
        <v>425</v>
      </c>
      <c r="B642" s="22"/>
      <c r="C642" s="23" t="s">
        <v>426</v>
      </c>
      <c r="D642" s="23"/>
      <c r="E642" s="23"/>
      <c r="F642" s="23"/>
      <c r="G642" s="23"/>
    </row>
    <row r="643" spans="1:7" ht="24.95" customHeight="1" x14ac:dyDescent="0.15">
      <c r="A643" s="22" t="s">
        <v>427</v>
      </c>
      <c r="B643" s="22"/>
      <c r="C643" s="23" t="s">
        <v>399</v>
      </c>
      <c r="D643" s="23"/>
      <c r="E643" s="23"/>
      <c r="F643" s="23"/>
      <c r="G643" s="23"/>
    </row>
    <row r="644" spans="1:7" ht="15" customHeight="1" x14ac:dyDescent="0.15"/>
    <row r="645" spans="1:7" ht="24.95" customHeight="1" x14ac:dyDescent="0.15">
      <c r="A645" s="15" t="s">
        <v>682</v>
      </c>
      <c r="B645" s="15"/>
      <c r="C645" s="15"/>
      <c r="D645" s="15"/>
      <c r="E645" s="15"/>
      <c r="F645" s="15"/>
      <c r="G645" s="15"/>
    </row>
    <row r="646" spans="1:7" ht="15" customHeight="1" x14ac:dyDescent="0.15"/>
    <row r="647" spans="1:7" ht="50.1" customHeight="1" x14ac:dyDescent="0.15">
      <c r="A647" s="5" t="s">
        <v>336</v>
      </c>
      <c r="B647" s="20" t="s">
        <v>575</v>
      </c>
      <c r="C647" s="20"/>
      <c r="D647" s="5" t="s">
        <v>636</v>
      </c>
      <c r="E647" s="5" t="s">
        <v>637</v>
      </c>
      <c r="F647" s="5" t="s">
        <v>638</v>
      </c>
      <c r="G647" s="5" t="s">
        <v>639</v>
      </c>
    </row>
    <row r="648" spans="1:7" ht="15" customHeight="1" x14ac:dyDescent="0.15">
      <c r="A648" s="5">
        <v>1</v>
      </c>
      <c r="B648" s="20">
        <v>2</v>
      </c>
      <c r="C648" s="20"/>
      <c r="D648" s="5">
        <v>3</v>
      </c>
      <c r="E648" s="5">
        <v>4</v>
      </c>
      <c r="F648" s="5">
        <v>5</v>
      </c>
      <c r="G648" s="5">
        <v>6</v>
      </c>
    </row>
    <row r="649" spans="1:7" ht="39.950000000000003" customHeight="1" x14ac:dyDescent="0.15">
      <c r="A649" s="5" t="s">
        <v>992</v>
      </c>
      <c r="B649" s="25" t="s">
        <v>993</v>
      </c>
      <c r="C649" s="25"/>
      <c r="D649" s="5" t="s">
        <v>399</v>
      </c>
      <c r="E649" s="8">
        <v>20</v>
      </c>
      <c r="F649" s="8">
        <v>1250</v>
      </c>
      <c r="G649" s="8">
        <v>25000</v>
      </c>
    </row>
    <row r="650" spans="1:7" ht="39.950000000000003" customHeight="1" x14ac:dyDescent="0.15">
      <c r="A650" s="5" t="s">
        <v>992</v>
      </c>
      <c r="B650" s="25" t="s">
        <v>994</v>
      </c>
      <c r="C650" s="25"/>
      <c r="D650" s="5" t="s">
        <v>399</v>
      </c>
      <c r="E650" s="8">
        <v>1</v>
      </c>
      <c r="F650" s="8">
        <v>575</v>
      </c>
      <c r="G650" s="8">
        <v>575</v>
      </c>
    </row>
    <row r="651" spans="1:7" ht="39.950000000000003" customHeight="1" x14ac:dyDescent="0.15">
      <c r="A651" s="5" t="s">
        <v>992</v>
      </c>
      <c r="B651" s="25" t="s">
        <v>995</v>
      </c>
      <c r="C651" s="25"/>
      <c r="D651" s="5" t="s">
        <v>399</v>
      </c>
      <c r="E651" s="8">
        <v>1</v>
      </c>
      <c r="F651" s="8">
        <v>575</v>
      </c>
      <c r="G651" s="8">
        <v>575</v>
      </c>
    </row>
    <row r="652" spans="1:7" ht="39.950000000000003" customHeight="1" x14ac:dyDescent="0.15">
      <c r="A652" s="5" t="s">
        <v>992</v>
      </c>
      <c r="B652" s="25" t="s">
        <v>996</v>
      </c>
      <c r="C652" s="25"/>
      <c r="D652" s="5" t="s">
        <v>399</v>
      </c>
      <c r="E652" s="8">
        <v>11</v>
      </c>
      <c r="F652" s="8">
        <v>2100</v>
      </c>
      <c r="G652" s="8">
        <v>23100</v>
      </c>
    </row>
    <row r="653" spans="1:7" ht="39.950000000000003" customHeight="1" x14ac:dyDescent="0.15">
      <c r="A653" s="5" t="s">
        <v>992</v>
      </c>
      <c r="B653" s="25" t="s">
        <v>997</v>
      </c>
      <c r="C653" s="25"/>
      <c r="D653" s="5" t="s">
        <v>399</v>
      </c>
      <c r="E653" s="8">
        <v>3</v>
      </c>
      <c r="F653" s="8">
        <v>500</v>
      </c>
      <c r="G653" s="8">
        <v>1500</v>
      </c>
    </row>
    <row r="654" spans="1:7" ht="39.950000000000003" customHeight="1" x14ac:dyDescent="0.15">
      <c r="A654" s="5" t="s">
        <v>992</v>
      </c>
      <c r="B654" s="25" t="s">
        <v>998</v>
      </c>
      <c r="C654" s="25"/>
      <c r="D654" s="5" t="s">
        <v>399</v>
      </c>
      <c r="E654" s="8">
        <v>3</v>
      </c>
      <c r="F654" s="8">
        <v>800</v>
      </c>
      <c r="G654" s="8">
        <v>2400</v>
      </c>
    </row>
    <row r="655" spans="1:7" ht="39.950000000000003" customHeight="1" x14ac:dyDescent="0.15">
      <c r="A655" s="5" t="s">
        <v>992</v>
      </c>
      <c r="B655" s="25" t="s">
        <v>999</v>
      </c>
      <c r="C655" s="25"/>
      <c r="D655" s="5" t="s">
        <v>399</v>
      </c>
      <c r="E655" s="8">
        <v>5</v>
      </c>
      <c r="F655" s="8">
        <v>500</v>
      </c>
      <c r="G655" s="8">
        <v>2500</v>
      </c>
    </row>
    <row r="656" spans="1:7" ht="39.950000000000003" customHeight="1" x14ac:dyDescent="0.15">
      <c r="A656" s="5" t="s">
        <v>992</v>
      </c>
      <c r="B656" s="25" t="s">
        <v>1000</v>
      </c>
      <c r="C656" s="25"/>
      <c r="D656" s="5" t="s">
        <v>399</v>
      </c>
      <c r="E656" s="8">
        <v>16</v>
      </c>
      <c r="F656" s="8">
        <v>80</v>
      </c>
      <c r="G656" s="8">
        <v>1280</v>
      </c>
    </row>
    <row r="657" spans="1:7" ht="39.950000000000003" customHeight="1" x14ac:dyDescent="0.15">
      <c r="A657" s="5" t="s">
        <v>992</v>
      </c>
      <c r="B657" s="25" t="s">
        <v>1001</v>
      </c>
      <c r="C657" s="25"/>
      <c r="D657" s="5" t="s">
        <v>399</v>
      </c>
      <c r="E657" s="8">
        <v>5</v>
      </c>
      <c r="F657" s="8">
        <v>800</v>
      </c>
      <c r="G657" s="8">
        <v>4000</v>
      </c>
    </row>
    <row r="658" spans="1:7" ht="39.950000000000003" customHeight="1" x14ac:dyDescent="0.15">
      <c r="A658" s="5" t="s">
        <v>992</v>
      </c>
      <c r="B658" s="25" t="s">
        <v>1002</v>
      </c>
      <c r="C658" s="25"/>
      <c r="D658" s="5" t="s">
        <v>399</v>
      </c>
      <c r="E658" s="8">
        <v>15</v>
      </c>
      <c r="F658" s="8">
        <v>915</v>
      </c>
      <c r="G658" s="8">
        <v>13725</v>
      </c>
    </row>
    <row r="659" spans="1:7" ht="24.95" customHeight="1" x14ac:dyDescent="0.15">
      <c r="A659" s="24" t="s">
        <v>642</v>
      </c>
      <c r="B659" s="24"/>
      <c r="C659" s="24"/>
      <c r="D659" s="24"/>
      <c r="E659" s="10">
        <f>SUBTOTAL(9,E649:E658)</f>
        <v>80</v>
      </c>
      <c r="F659" s="10" t="s">
        <v>557</v>
      </c>
      <c r="G659" s="10">
        <f>SUBTOTAL(9,G649:G658)</f>
        <v>74655</v>
      </c>
    </row>
    <row r="660" spans="1:7" ht="60" customHeight="1" x14ac:dyDescent="0.15">
      <c r="A660" s="5" t="s">
        <v>1003</v>
      </c>
      <c r="B660" s="25" t="s">
        <v>1004</v>
      </c>
      <c r="C660" s="25"/>
      <c r="D660" s="5" t="s">
        <v>399</v>
      </c>
      <c r="E660" s="8">
        <v>12</v>
      </c>
      <c r="F660" s="8">
        <v>400</v>
      </c>
      <c r="G660" s="8">
        <v>4800</v>
      </c>
    </row>
    <row r="661" spans="1:7" ht="60" customHeight="1" x14ac:dyDescent="0.15">
      <c r="A661" s="5" t="s">
        <v>1003</v>
      </c>
      <c r="B661" s="25" t="s">
        <v>1005</v>
      </c>
      <c r="C661" s="25"/>
      <c r="D661" s="5" t="s">
        <v>399</v>
      </c>
      <c r="E661" s="8">
        <v>10</v>
      </c>
      <c r="F661" s="8">
        <v>242.5</v>
      </c>
      <c r="G661" s="8">
        <v>2425</v>
      </c>
    </row>
    <row r="662" spans="1:7" ht="60" customHeight="1" x14ac:dyDescent="0.15">
      <c r="A662" s="5" t="s">
        <v>1003</v>
      </c>
      <c r="B662" s="25" t="s">
        <v>1006</v>
      </c>
      <c r="C662" s="25"/>
      <c r="D662" s="5" t="s">
        <v>399</v>
      </c>
      <c r="E662" s="8">
        <v>35</v>
      </c>
      <c r="F662" s="8">
        <v>360</v>
      </c>
      <c r="G662" s="8">
        <v>12600</v>
      </c>
    </row>
    <row r="663" spans="1:7" ht="60" customHeight="1" x14ac:dyDescent="0.15">
      <c r="A663" s="5" t="s">
        <v>1003</v>
      </c>
      <c r="B663" s="25" t="s">
        <v>1007</v>
      </c>
      <c r="C663" s="25"/>
      <c r="D663" s="5" t="s">
        <v>399</v>
      </c>
      <c r="E663" s="8">
        <v>3</v>
      </c>
      <c r="F663" s="8">
        <v>600</v>
      </c>
      <c r="G663" s="8">
        <v>1800</v>
      </c>
    </row>
    <row r="664" spans="1:7" ht="60" customHeight="1" x14ac:dyDescent="0.15">
      <c r="A664" s="5" t="s">
        <v>1003</v>
      </c>
      <c r="B664" s="25" t="s">
        <v>1008</v>
      </c>
      <c r="C664" s="25"/>
      <c r="D664" s="5" t="s">
        <v>399</v>
      </c>
      <c r="E664" s="8">
        <v>8</v>
      </c>
      <c r="F664" s="8">
        <v>600</v>
      </c>
      <c r="G664" s="8">
        <v>4800</v>
      </c>
    </row>
    <row r="665" spans="1:7" ht="60" customHeight="1" x14ac:dyDescent="0.15">
      <c r="A665" s="5" t="s">
        <v>1003</v>
      </c>
      <c r="B665" s="25" t="s">
        <v>1009</v>
      </c>
      <c r="C665" s="25"/>
      <c r="D665" s="5" t="s">
        <v>399</v>
      </c>
      <c r="E665" s="8">
        <v>8</v>
      </c>
      <c r="F665" s="8">
        <v>1800</v>
      </c>
      <c r="G665" s="8">
        <v>14400</v>
      </c>
    </row>
    <row r="666" spans="1:7" ht="60" customHeight="1" x14ac:dyDescent="0.15">
      <c r="A666" s="5" t="s">
        <v>1003</v>
      </c>
      <c r="B666" s="25" t="s">
        <v>1010</v>
      </c>
      <c r="C666" s="25"/>
      <c r="D666" s="5" t="s">
        <v>399</v>
      </c>
      <c r="E666" s="8">
        <v>30</v>
      </c>
      <c r="F666" s="8">
        <v>300</v>
      </c>
      <c r="G666" s="8">
        <v>9000</v>
      </c>
    </row>
    <row r="667" spans="1:7" ht="60" customHeight="1" x14ac:dyDescent="0.15">
      <c r="A667" s="5" t="s">
        <v>1003</v>
      </c>
      <c r="B667" s="25" t="s">
        <v>1011</v>
      </c>
      <c r="C667" s="25"/>
      <c r="D667" s="5" t="s">
        <v>399</v>
      </c>
      <c r="E667" s="8">
        <v>36</v>
      </c>
      <c r="F667" s="8">
        <v>300</v>
      </c>
      <c r="G667" s="8">
        <v>10800</v>
      </c>
    </row>
    <row r="668" spans="1:7" ht="60" customHeight="1" x14ac:dyDescent="0.15">
      <c r="A668" s="5" t="s">
        <v>1003</v>
      </c>
      <c r="B668" s="25" t="s">
        <v>1012</v>
      </c>
      <c r="C668" s="25"/>
      <c r="D668" s="5" t="s">
        <v>399</v>
      </c>
      <c r="E668" s="8">
        <v>4</v>
      </c>
      <c r="F668" s="8">
        <v>800</v>
      </c>
      <c r="G668" s="8">
        <v>3200</v>
      </c>
    </row>
    <row r="669" spans="1:7" ht="60" customHeight="1" x14ac:dyDescent="0.15">
      <c r="A669" s="5" t="s">
        <v>1003</v>
      </c>
      <c r="B669" s="25" t="s">
        <v>1013</v>
      </c>
      <c r="C669" s="25"/>
      <c r="D669" s="5" t="s">
        <v>399</v>
      </c>
      <c r="E669" s="8">
        <v>50</v>
      </c>
      <c r="F669" s="8">
        <v>250</v>
      </c>
      <c r="G669" s="8">
        <v>12500</v>
      </c>
    </row>
    <row r="670" spans="1:7" ht="60" customHeight="1" x14ac:dyDescent="0.15">
      <c r="A670" s="5" t="s">
        <v>1003</v>
      </c>
      <c r="B670" s="25" t="s">
        <v>1014</v>
      </c>
      <c r="C670" s="25"/>
      <c r="D670" s="5" t="s">
        <v>399</v>
      </c>
      <c r="E670" s="8">
        <v>3</v>
      </c>
      <c r="F670" s="8">
        <v>1000</v>
      </c>
      <c r="G670" s="8">
        <v>3000</v>
      </c>
    </row>
    <row r="671" spans="1:7" ht="60" customHeight="1" x14ac:dyDescent="0.15">
      <c r="A671" s="5" t="s">
        <v>1003</v>
      </c>
      <c r="B671" s="25" t="s">
        <v>1015</v>
      </c>
      <c r="C671" s="25"/>
      <c r="D671" s="5" t="s">
        <v>399</v>
      </c>
      <c r="E671" s="8">
        <v>2</v>
      </c>
      <c r="F671" s="8">
        <v>500</v>
      </c>
      <c r="G671" s="8">
        <v>1000</v>
      </c>
    </row>
    <row r="672" spans="1:7" ht="60" customHeight="1" x14ac:dyDescent="0.15">
      <c r="A672" s="5" t="s">
        <v>1003</v>
      </c>
      <c r="B672" s="25" t="s">
        <v>1016</v>
      </c>
      <c r="C672" s="25"/>
      <c r="D672" s="5" t="s">
        <v>399</v>
      </c>
      <c r="E672" s="8">
        <v>22</v>
      </c>
      <c r="F672" s="8">
        <v>900</v>
      </c>
      <c r="G672" s="8">
        <v>19800</v>
      </c>
    </row>
    <row r="673" spans="1:7" ht="60" customHeight="1" x14ac:dyDescent="0.15">
      <c r="A673" s="5" t="s">
        <v>1003</v>
      </c>
      <c r="B673" s="25" t="s">
        <v>1017</v>
      </c>
      <c r="C673" s="25"/>
      <c r="D673" s="5" t="s">
        <v>399</v>
      </c>
      <c r="E673" s="8">
        <v>4</v>
      </c>
      <c r="F673" s="8">
        <v>500</v>
      </c>
      <c r="G673" s="8">
        <v>2000</v>
      </c>
    </row>
    <row r="674" spans="1:7" ht="60" customHeight="1" x14ac:dyDescent="0.15">
      <c r="A674" s="5" t="s">
        <v>1003</v>
      </c>
      <c r="B674" s="25" t="s">
        <v>1018</v>
      </c>
      <c r="C674" s="25"/>
      <c r="D674" s="5" t="s">
        <v>399</v>
      </c>
      <c r="E674" s="8">
        <v>25</v>
      </c>
      <c r="F674" s="8">
        <v>1000</v>
      </c>
      <c r="G674" s="8">
        <v>25000</v>
      </c>
    </row>
    <row r="675" spans="1:7" ht="60" customHeight="1" x14ac:dyDescent="0.15">
      <c r="A675" s="5" t="s">
        <v>1003</v>
      </c>
      <c r="B675" s="25" t="s">
        <v>1019</v>
      </c>
      <c r="C675" s="25"/>
      <c r="D675" s="5" t="s">
        <v>399</v>
      </c>
      <c r="E675" s="8">
        <v>8</v>
      </c>
      <c r="F675" s="8">
        <v>300</v>
      </c>
      <c r="G675" s="8">
        <v>2400</v>
      </c>
    </row>
    <row r="676" spans="1:7" ht="60" customHeight="1" x14ac:dyDescent="0.15">
      <c r="A676" s="5" t="s">
        <v>1003</v>
      </c>
      <c r="B676" s="25" t="s">
        <v>1020</v>
      </c>
      <c r="C676" s="25"/>
      <c r="D676" s="5" t="s">
        <v>399</v>
      </c>
      <c r="E676" s="8">
        <v>2</v>
      </c>
      <c r="F676" s="8">
        <v>2100</v>
      </c>
      <c r="G676" s="8">
        <v>4200</v>
      </c>
    </row>
    <row r="677" spans="1:7" ht="24.95" customHeight="1" x14ac:dyDescent="0.15">
      <c r="A677" s="24" t="s">
        <v>642</v>
      </c>
      <c r="B677" s="24"/>
      <c r="C677" s="24"/>
      <c r="D677" s="24"/>
      <c r="E677" s="10">
        <f>SUBTOTAL(9,E660:E676)</f>
        <v>262</v>
      </c>
      <c r="F677" s="10" t="s">
        <v>557</v>
      </c>
      <c r="G677" s="10">
        <f>SUBTOTAL(9,G660:G676)</f>
        <v>133725</v>
      </c>
    </row>
    <row r="678" spans="1:7" ht="60" customHeight="1" x14ac:dyDescent="0.15">
      <c r="A678" s="5" t="s">
        <v>1021</v>
      </c>
      <c r="B678" s="25" t="s">
        <v>1022</v>
      </c>
      <c r="C678" s="25"/>
      <c r="D678" s="5" t="s">
        <v>399</v>
      </c>
      <c r="E678" s="8">
        <v>5</v>
      </c>
      <c r="F678" s="8">
        <v>700</v>
      </c>
      <c r="G678" s="8">
        <v>3500</v>
      </c>
    </row>
    <row r="679" spans="1:7" ht="39.950000000000003" customHeight="1" x14ac:dyDescent="0.15">
      <c r="A679" s="5" t="s">
        <v>1021</v>
      </c>
      <c r="B679" s="25" t="s">
        <v>1023</v>
      </c>
      <c r="C679" s="25"/>
      <c r="D679" s="5" t="s">
        <v>399</v>
      </c>
      <c r="E679" s="8">
        <v>4</v>
      </c>
      <c r="F679" s="8">
        <v>500</v>
      </c>
      <c r="G679" s="8">
        <v>2000</v>
      </c>
    </row>
    <row r="680" spans="1:7" ht="60" customHeight="1" x14ac:dyDescent="0.15">
      <c r="A680" s="5" t="s">
        <v>1021</v>
      </c>
      <c r="B680" s="25" t="s">
        <v>1024</v>
      </c>
      <c r="C680" s="25"/>
      <c r="D680" s="5" t="s">
        <v>399</v>
      </c>
      <c r="E680" s="8">
        <v>150</v>
      </c>
      <c r="F680" s="8">
        <v>80</v>
      </c>
      <c r="G680" s="8">
        <v>12000</v>
      </c>
    </row>
    <row r="681" spans="1:7" ht="60" customHeight="1" x14ac:dyDescent="0.15">
      <c r="A681" s="5" t="s">
        <v>1021</v>
      </c>
      <c r="B681" s="25" t="s">
        <v>1025</v>
      </c>
      <c r="C681" s="25"/>
      <c r="D681" s="5" t="s">
        <v>399</v>
      </c>
      <c r="E681" s="8">
        <v>50</v>
      </c>
      <c r="F681" s="8">
        <v>80</v>
      </c>
      <c r="G681" s="8">
        <v>4000</v>
      </c>
    </row>
    <row r="682" spans="1:7" ht="60" customHeight="1" x14ac:dyDescent="0.15">
      <c r="A682" s="5" t="s">
        <v>1021</v>
      </c>
      <c r="B682" s="25" t="s">
        <v>1026</v>
      </c>
      <c r="C682" s="25"/>
      <c r="D682" s="5" t="s">
        <v>399</v>
      </c>
      <c r="E682" s="8">
        <v>150</v>
      </c>
      <c r="F682" s="8">
        <v>80</v>
      </c>
      <c r="G682" s="8">
        <v>12000</v>
      </c>
    </row>
    <row r="683" spans="1:7" ht="39.950000000000003" customHeight="1" x14ac:dyDescent="0.15">
      <c r="A683" s="5" t="s">
        <v>1021</v>
      </c>
      <c r="B683" s="25" t="s">
        <v>1027</v>
      </c>
      <c r="C683" s="25"/>
      <c r="D683" s="5" t="s">
        <v>399</v>
      </c>
      <c r="E683" s="8">
        <v>7</v>
      </c>
      <c r="F683" s="8">
        <v>160</v>
      </c>
      <c r="G683" s="8">
        <v>1120</v>
      </c>
    </row>
    <row r="684" spans="1:7" ht="60" customHeight="1" x14ac:dyDescent="0.15">
      <c r="A684" s="5" t="s">
        <v>1021</v>
      </c>
      <c r="B684" s="25" t="s">
        <v>1028</v>
      </c>
      <c r="C684" s="25"/>
      <c r="D684" s="5" t="s">
        <v>399</v>
      </c>
      <c r="E684" s="8">
        <v>150</v>
      </c>
      <c r="F684" s="8">
        <v>80</v>
      </c>
      <c r="G684" s="8">
        <v>12000</v>
      </c>
    </row>
    <row r="685" spans="1:7" ht="39.950000000000003" customHeight="1" x14ac:dyDescent="0.15">
      <c r="A685" s="5" t="s">
        <v>1021</v>
      </c>
      <c r="B685" s="25" t="s">
        <v>1029</v>
      </c>
      <c r="C685" s="25"/>
      <c r="D685" s="5" t="s">
        <v>399</v>
      </c>
      <c r="E685" s="8">
        <v>10</v>
      </c>
      <c r="F685" s="8">
        <v>500</v>
      </c>
      <c r="G685" s="8">
        <v>5000</v>
      </c>
    </row>
    <row r="686" spans="1:7" ht="24.95" customHeight="1" x14ac:dyDescent="0.15">
      <c r="A686" s="24" t="s">
        <v>642</v>
      </c>
      <c r="B686" s="24"/>
      <c r="C686" s="24"/>
      <c r="D686" s="24"/>
      <c r="E686" s="10">
        <f>SUBTOTAL(9,E678:E685)</f>
        <v>526</v>
      </c>
      <c r="F686" s="10" t="s">
        <v>557</v>
      </c>
      <c r="G686" s="10">
        <f>SUBTOTAL(9,G678:G685)</f>
        <v>51620</v>
      </c>
    </row>
    <row r="687" spans="1:7" ht="39.950000000000003" customHeight="1" x14ac:dyDescent="0.15">
      <c r="A687" s="5" t="s">
        <v>1030</v>
      </c>
      <c r="B687" s="25" t="s">
        <v>1031</v>
      </c>
      <c r="C687" s="25"/>
      <c r="D687" s="5" t="s">
        <v>399</v>
      </c>
      <c r="E687" s="8">
        <v>30</v>
      </c>
      <c r="F687" s="8">
        <v>1340</v>
      </c>
      <c r="G687" s="8">
        <v>40200</v>
      </c>
    </row>
    <row r="688" spans="1:7" ht="39.950000000000003" customHeight="1" x14ac:dyDescent="0.15">
      <c r="A688" s="5" t="s">
        <v>1030</v>
      </c>
      <c r="B688" s="25" t="s">
        <v>1032</v>
      </c>
      <c r="C688" s="25"/>
      <c r="D688" s="5" t="s">
        <v>399</v>
      </c>
      <c r="E688" s="8">
        <v>100</v>
      </c>
      <c r="F688" s="8">
        <v>1464</v>
      </c>
      <c r="G688" s="8">
        <v>146400</v>
      </c>
    </row>
    <row r="689" spans="1:7" ht="39.950000000000003" customHeight="1" x14ac:dyDescent="0.15">
      <c r="A689" s="5" t="s">
        <v>1030</v>
      </c>
      <c r="B689" s="25" t="s">
        <v>1033</v>
      </c>
      <c r="C689" s="25"/>
      <c r="D689" s="5" t="s">
        <v>399</v>
      </c>
      <c r="E689" s="8">
        <v>100</v>
      </c>
      <c r="F689" s="8">
        <v>566</v>
      </c>
      <c r="G689" s="8">
        <v>56600</v>
      </c>
    </row>
    <row r="690" spans="1:7" ht="24.95" customHeight="1" x14ac:dyDescent="0.15">
      <c r="A690" s="24" t="s">
        <v>642</v>
      </c>
      <c r="B690" s="24"/>
      <c r="C690" s="24"/>
      <c r="D690" s="24"/>
      <c r="E690" s="10">
        <f>SUBTOTAL(9,E687:E689)</f>
        <v>230</v>
      </c>
      <c r="F690" s="10" t="s">
        <v>557</v>
      </c>
      <c r="G690" s="10">
        <f>SUBTOTAL(9,G687:G689)</f>
        <v>243200</v>
      </c>
    </row>
    <row r="691" spans="1:7" ht="39.950000000000003" customHeight="1" x14ac:dyDescent="0.15">
      <c r="A691" s="5" t="s">
        <v>1034</v>
      </c>
      <c r="B691" s="25" t="s">
        <v>1035</v>
      </c>
      <c r="C691" s="25"/>
      <c r="D691" s="5" t="s">
        <v>399</v>
      </c>
      <c r="E691" s="8">
        <v>20</v>
      </c>
      <c r="F691" s="8">
        <v>7010</v>
      </c>
      <c r="G691" s="8">
        <v>140200</v>
      </c>
    </row>
    <row r="692" spans="1:7" ht="39.950000000000003" customHeight="1" x14ac:dyDescent="0.15">
      <c r="A692" s="5" t="s">
        <v>1034</v>
      </c>
      <c r="B692" s="25" t="s">
        <v>1035</v>
      </c>
      <c r="C692" s="25"/>
      <c r="D692" s="5" t="s">
        <v>399</v>
      </c>
      <c r="E692" s="8">
        <v>20</v>
      </c>
      <c r="F692" s="8">
        <v>6173</v>
      </c>
      <c r="G692" s="8">
        <v>123460</v>
      </c>
    </row>
    <row r="693" spans="1:7" ht="24.95" customHeight="1" x14ac:dyDescent="0.15">
      <c r="A693" s="24" t="s">
        <v>642</v>
      </c>
      <c r="B693" s="24"/>
      <c r="C693" s="24"/>
      <c r="D693" s="24"/>
      <c r="E693" s="10">
        <f>SUBTOTAL(9,E691:E692)</f>
        <v>40</v>
      </c>
      <c r="F693" s="10" t="s">
        <v>557</v>
      </c>
      <c r="G693" s="10">
        <f>SUBTOTAL(9,G691:G692)</f>
        <v>263660</v>
      </c>
    </row>
    <row r="694" spans="1:7" ht="80.099999999999994" customHeight="1" x14ac:dyDescent="0.15">
      <c r="A694" s="5" t="s">
        <v>1036</v>
      </c>
      <c r="B694" s="25" t="s">
        <v>1037</v>
      </c>
      <c r="C694" s="25"/>
      <c r="D694" s="5" t="s">
        <v>399</v>
      </c>
      <c r="E694" s="8">
        <v>10</v>
      </c>
      <c r="F694" s="8">
        <v>4500</v>
      </c>
      <c r="G694" s="8">
        <v>45000</v>
      </c>
    </row>
    <row r="695" spans="1:7" ht="60" customHeight="1" x14ac:dyDescent="0.15">
      <c r="A695" s="5" t="s">
        <v>1036</v>
      </c>
      <c r="B695" s="25" t="s">
        <v>1038</v>
      </c>
      <c r="C695" s="25"/>
      <c r="D695" s="5" t="s">
        <v>399</v>
      </c>
      <c r="E695" s="8">
        <v>24</v>
      </c>
      <c r="F695" s="8">
        <v>4500</v>
      </c>
      <c r="G695" s="8">
        <v>108000</v>
      </c>
    </row>
    <row r="696" spans="1:7" ht="80.099999999999994" customHeight="1" x14ac:dyDescent="0.15">
      <c r="A696" s="5" t="s">
        <v>1036</v>
      </c>
      <c r="B696" s="25" t="s">
        <v>1039</v>
      </c>
      <c r="C696" s="25"/>
      <c r="D696" s="5" t="s">
        <v>399</v>
      </c>
      <c r="E696" s="8">
        <v>4</v>
      </c>
      <c r="F696" s="8">
        <v>2500</v>
      </c>
      <c r="G696" s="8">
        <v>10000</v>
      </c>
    </row>
    <row r="697" spans="1:7" ht="60" customHeight="1" x14ac:dyDescent="0.15">
      <c r="A697" s="5" t="s">
        <v>1036</v>
      </c>
      <c r="B697" s="25" t="s">
        <v>1040</v>
      </c>
      <c r="C697" s="25"/>
      <c r="D697" s="5" t="s">
        <v>399</v>
      </c>
      <c r="E697" s="8">
        <v>96</v>
      </c>
      <c r="F697" s="8">
        <v>3000</v>
      </c>
      <c r="G697" s="8">
        <v>288000</v>
      </c>
    </row>
    <row r="698" spans="1:7" ht="60" customHeight="1" x14ac:dyDescent="0.15">
      <c r="A698" s="5" t="s">
        <v>1036</v>
      </c>
      <c r="B698" s="25" t="s">
        <v>1041</v>
      </c>
      <c r="C698" s="25"/>
      <c r="D698" s="5" t="s">
        <v>399</v>
      </c>
      <c r="E698" s="8">
        <v>109</v>
      </c>
      <c r="F698" s="8">
        <v>2000</v>
      </c>
      <c r="G698" s="8">
        <v>218000</v>
      </c>
    </row>
    <row r="699" spans="1:7" ht="60" customHeight="1" x14ac:dyDescent="0.15">
      <c r="A699" s="5" t="s">
        <v>1036</v>
      </c>
      <c r="B699" s="25" t="s">
        <v>1042</v>
      </c>
      <c r="C699" s="25"/>
      <c r="D699" s="5" t="s">
        <v>399</v>
      </c>
      <c r="E699" s="8">
        <v>16</v>
      </c>
      <c r="F699" s="8">
        <v>2500</v>
      </c>
      <c r="G699" s="8">
        <v>40000</v>
      </c>
    </row>
    <row r="700" spans="1:7" ht="80.099999999999994" customHeight="1" x14ac:dyDescent="0.15">
      <c r="A700" s="5" t="s">
        <v>1036</v>
      </c>
      <c r="B700" s="25" t="s">
        <v>1043</v>
      </c>
      <c r="C700" s="25"/>
      <c r="D700" s="5" t="s">
        <v>399</v>
      </c>
      <c r="E700" s="8">
        <v>28</v>
      </c>
      <c r="F700" s="8">
        <v>4500</v>
      </c>
      <c r="G700" s="8">
        <v>126000</v>
      </c>
    </row>
    <row r="701" spans="1:7" ht="24.95" customHeight="1" x14ac:dyDescent="0.15">
      <c r="A701" s="24" t="s">
        <v>642</v>
      </c>
      <c r="B701" s="24"/>
      <c r="C701" s="24"/>
      <c r="D701" s="24"/>
      <c r="E701" s="10">
        <f>SUBTOTAL(9,E694:E700)</f>
        <v>287</v>
      </c>
      <c r="F701" s="10" t="s">
        <v>557</v>
      </c>
      <c r="G701" s="10">
        <f>SUBTOTAL(9,G694:G700)</f>
        <v>835000</v>
      </c>
    </row>
    <row r="702" spans="1:7" ht="60" customHeight="1" x14ac:dyDescent="0.15">
      <c r="A702" s="5" t="s">
        <v>1044</v>
      </c>
      <c r="B702" s="25" t="s">
        <v>1045</v>
      </c>
      <c r="C702" s="25"/>
      <c r="D702" s="5" t="s">
        <v>399</v>
      </c>
      <c r="E702" s="8">
        <v>120</v>
      </c>
      <c r="F702" s="8">
        <v>1800</v>
      </c>
      <c r="G702" s="8">
        <v>216000</v>
      </c>
    </row>
    <row r="703" spans="1:7" ht="60" customHeight="1" x14ac:dyDescent="0.15">
      <c r="A703" s="5" t="s">
        <v>1044</v>
      </c>
      <c r="B703" s="25" t="s">
        <v>1046</v>
      </c>
      <c r="C703" s="25"/>
      <c r="D703" s="5" t="s">
        <v>399</v>
      </c>
      <c r="E703" s="8">
        <v>10</v>
      </c>
      <c r="F703" s="8">
        <v>2500</v>
      </c>
      <c r="G703" s="8">
        <v>25000</v>
      </c>
    </row>
    <row r="704" spans="1:7" ht="60" customHeight="1" x14ac:dyDescent="0.15">
      <c r="A704" s="5" t="s">
        <v>1044</v>
      </c>
      <c r="B704" s="25" t="s">
        <v>1047</v>
      </c>
      <c r="C704" s="25"/>
      <c r="D704" s="5" t="s">
        <v>399</v>
      </c>
      <c r="E704" s="8">
        <v>140</v>
      </c>
      <c r="F704" s="8">
        <v>5000</v>
      </c>
      <c r="G704" s="8">
        <v>700000</v>
      </c>
    </row>
    <row r="705" spans="1:7" ht="60" customHeight="1" x14ac:dyDescent="0.15">
      <c r="A705" s="5" t="s">
        <v>1044</v>
      </c>
      <c r="B705" s="25" t="s">
        <v>1048</v>
      </c>
      <c r="C705" s="25"/>
      <c r="D705" s="5" t="s">
        <v>399</v>
      </c>
      <c r="E705" s="8">
        <v>120</v>
      </c>
      <c r="F705" s="8">
        <v>1800</v>
      </c>
      <c r="G705" s="8">
        <v>216000</v>
      </c>
    </row>
    <row r="706" spans="1:7" ht="60" customHeight="1" x14ac:dyDescent="0.15">
      <c r="A706" s="5" t="s">
        <v>1044</v>
      </c>
      <c r="B706" s="25" t="s">
        <v>1049</v>
      </c>
      <c r="C706" s="25"/>
      <c r="D706" s="5" t="s">
        <v>399</v>
      </c>
      <c r="E706" s="8">
        <v>20</v>
      </c>
      <c r="F706" s="8">
        <v>2500</v>
      </c>
      <c r="G706" s="8">
        <v>50000</v>
      </c>
    </row>
    <row r="707" spans="1:7" ht="24.95" customHeight="1" x14ac:dyDescent="0.15">
      <c r="A707" s="24" t="s">
        <v>642</v>
      </c>
      <c r="B707" s="24"/>
      <c r="C707" s="24"/>
      <c r="D707" s="24"/>
      <c r="E707" s="10">
        <f>SUBTOTAL(9,E702:E706)</f>
        <v>410</v>
      </c>
      <c r="F707" s="10" t="s">
        <v>557</v>
      </c>
      <c r="G707" s="10">
        <f>SUBTOTAL(9,G702:G706)</f>
        <v>1207000</v>
      </c>
    </row>
    <row r="708" spans="1:7" ht="60" customHeight="1" x14ac:dyDescent="0.15">
      <c r="A708" s="5" t="s">
        <v>1050</v>
      </c>
      <c r="B708" s="25" t="s">
        <v>1051</v>
      </c>
      <c r="C708" s="25"/>
      <c r="D708" s="5" t="s">
        <v>399</v>
      </c>
      <c r="E708" s="8">
        <v>16</v>
      </c>
      <c r="F708" s="8">
        <v>1200</v>
      </c>
      <c r="G708" s="8">
        <v>19200</v>
      </c>
    </row>
    <row r="709" spans="1:7" ht="60" customHeight="1" x14ac:dyDescent="0.15">
      <c r="A709" s="5" t="s">
        <v>1050</v>
      </c>
      <c r="B709" s="25" t="s">
        <v>1052</v>
      </c>
      <c r="C709" s="25"/>
      <c r="D709" s="5" t="s">
        <v>399</v>
      </c>
      <c r="E709" s="8">
        <v>16</v>
      </c>
      <c r="F709" s="8">
        <v>4000</v>
      </c>
      <c r="G709" s="8">
        <v>64000</v>
      </c>
    </row>
    <row r="710" spans="1:7" ht="60" customHeight="1" x14ac:dyDescent="0.15">
      <c r="A710" s="5" t="s">
        <v>1050</v>
      </c>
      <c r="B710" s="25" t="s">
        <v>1053</v>
      </c>
      <c r="C710" s="25"/>
      <c r="D710" s="5" t="s">
        <v>399</v>
      </c>
      <c r="E710" s="8">
        <v>16</v>
      </c>
      <c r="F710" s="8">
        <v>1300</v>
      </c>
      <c r="G710" s="8">
        <v>20800</v>
      </c>
    </row>
    <row r="711" spans="1:7" ht="24.95" customHeight="1" x14ac:dyDescent="0.15">
      <c r="A711" s="24" t="s">
        <v>642</v>
      </c>
      <c r="B711" s="24"/>
      <c r="C711" s="24"/>
      <c r="D711" s="24"/>
      <c r="E711" s="10">
        <f>SUBTOTAL(9,E708:E710)</f>
        <v>48</v>
      </c>
      <c r="F711" s="10" t="s">
        <v>557</v>
      </c>
      <c r="G711" s="10">
        <f>SUBTOTAL(9,G708:G710)</f>
        <v>104000</v>
      </c>
    </row>
    <row r="712" spans="1:7" ht="39.950000000000003" customHeight="1" x14ac:dyDescent="0.15">
      <c r="A712" s="5" t="s">
        <v>1054</v>
      </c>
      <c r="B712" s="25" t="s">
        <v>1055</v>
      </c>
      <c r="C712" s="25"/>
      <c r="D712" s="5" t="s">
        <v>399</v>
      </c>
      <c r="E712" s="8">
        <v>9</v>
      </c>
      <c r="F712" s="8">
        <v>6000</v>
      </c>
      <c r="G712" s="8">
        <v>54000</v>
      </c>
    </row>
    <row r="713" spans="1:7" ht="39.950000000000003" customHeight="1" x14ac:dyDescent="0.15">
      <c r="A713" s="5" t="s">
        <v>1054</v>
      </c>
      <c r="B713" s="25" t="s">
        <v>1056</v>
      </c>
      <c r="C713" s="25"/>
      <c r="D713" s="5" t="s">
        <v>399</v>
      </c>
      <c r="E713" s="8">
        <v>9</v>
      </c>
      <c r="F713" s="8">
        <v>2000</v>
      </c>
      <c r="G713" s="8">
        <v>18000</v>
      </c>
    </row>
    <row r="714" spans="1:7" ht="39.950000000000003" customHeight="1" x14ac:dyDescent="0.15">
      <c r="A714" s="5" t="s">
        <v>1054</v>
      </c>
      <c r="B714" s="25" t="s">
        <v>1057</v>
      </c>
      <c r="C714" s="25"/>
      <c r="D714" s="5" t="s">
        <v>399</v>
      </c>
      <c r="E714" s="8">
        <v>9</v>
      </c>
      <c r="F714" s="8">
        <v>2000</v>
      </c>
      <c r="G714" s="8">
        <v>18000</v>
      </c>
    </row>
    <row r="715" spans="1:7" ht="60" customHeight="1" x14ac:dyDescent="0.15">
      <c r="A715" s="5" t="s">
        <v>1054</v>
      </c>
      <c r="B715" s="25" t="s">
        <v>1058</v>
      </c>
      <c r="C715" s="25"/>
      <c r="D715" s="5" t="s">
        <v>399</v>
      </c>
      <c r="E715" s="8">
        <v>9</v>
      </c>
      <c r="F715" s="8">
        <v>3500</v>
      </c>
      <c r="G715" s="8">
        <v>31500</v>
      </c>
    </row>
    <row r="716" spans="1:7" ht="24.95" customHeight="1" x14ac:dyDescent="0.15">
      <c r="A716" s="24" t="s">
        <v>642</v>
      </c>
      <c r="B716" s="24"/>
      <c r="C716" s="24"/>
      <c r="D716" s="24"/>
      <c r="E716" s="10">
        <f>SUBTOTAL(9,E712:E715)</f>
        <v>36</v>
      </c>
      <c r="F716" s="10" t="s">
        <v>557</v>
      </c>
      <c r="G716" s="10">
        <f>SUBTOTAL(9,G712:G715)</f>
        <v>121500</v>
      </c>
    </row>
    <row r="717" spans="1:7" ht="39.950000000000003" customHeight="1" x14ac:dyDescent="0.15">
      <c r="A717" s="5" t="s">
        <v>1059</v>
      </c>
      <c r="B717" s="25" t="s">
        <v>1060</v>
      </c>
      <c r="C717" s="25"/>
      <c r="D717" s="5" t="s">
        <v>399</v>
      </c>
      <c r="E717" s="8">
        <v>205</v>
      </c>
      <c r="F717" s="8">
        <v>7000</v>
      </c>
      <c r="G717" s="8">
        <v>1435000</v>
      </c>
    </row>
    <row r="718" spans="1:7" ht="24.95" customHeight="1" x14ac:dyDescent="0.15">
      <c r="A718" s="24" t="s">
        <v>642</v>
      </c>
      <c r="B718" s="24"/>
      <c r="C718" s="24"/>
      <c r="D718" s="24"/>
      <c r="E718" s="10">
        <f>SUBTOTAL(9,E717:E717)</f>
        <v>205</v>
      </c>
      <c r="F718" s="10" t="s">
        <v>557</v>
      </c>
      <c r="G718" s="10">
        <f>SUBTOTAL(9,G717:G717)</f>
        <v>1435000</v>
      </c>
    </row>
    <row r="719" spans="1:7" ht="60" customHeight="1" x14ac:dyDescent="0.15">
      <c r="A719" s="5" t="s">
        <v>1061</v>
      </c>
      <c r="B719" s="25" t="s">
        <v>1062</v>
      </c>
      <c r="C719" s="25"/>
      <c r="D719" s="5" t="s">
        <v>399</v>
      </c>
      <c r="E719" s="8">
        <v>5</v>
      </c>
      <c r="F719" s="8">
        <v>16209</v>
      </c>
      <c r="G719" s="8">
        <v>81045</v>
      </c>
    </row>
    <row r="720" spans="1:7" ht="60" customHeight="1" x14ac:dyDescent="0.15">
      <c r="A720" s="5" t="s">
        <v>1061</v>
      </c>
      <c r="B720" s="25" t="s">
        <v>1063</v>
      </c>
      <c r="C720" s="25"/>
      <c r="D720" s="5" t="s">
        <v>399</v>
      </c>
      <c r="E720" s="8">
        <v>10</v>
      </c>
      <c r="F720" s="8">
        <v>697</v>
      </c>
      <c r="G720" s="8">
        <v>6970</v>
      </c>
    </row>
    <row r="721" spans="1:7" ht="60" customHeight="1" x14ac:dyDescent="0.15">
      <c r="A721" s="5" t="s">
        <v>1061</v>
      </c>
      <c r="B721" s="25" t="s">
        <v>1064</v>
      </c>
      <c r="C721" s="25"/>
      <c r="D721" s="5" t="s">
        <v>399</v>
      </c>
      <c r="E721" s="8">
        <v>10</v>
      </c>
      <c r="F721" s="8">
        <v>3209</v>
      </c>
      <c r="G721" s="8">
        <v>32090</v>
      </c>
    </row>
    <row r="722" spans="1:7" ht="60" customHeight="1" x14ac:dyDescent="0.15">
      <c r="A722" s="5" t="s">
        <v>1061</v>
      </c>
      <c r="B722" s="25" t="s">
        <v>1065</v>
      </c>
      <c r="C722" s="25"/>
      <c r="D722" s="5" t="s">
        <v>399</v>
      </c>
      <c r="E722" s="8">
        <v>10</v>
      </c>
      <c r="F722" s="8">
        <v>8499</v>
      </c>
      <c r="G722" s="8">
        <v>84990</v>
      </c>
    </row>
    <row r="723" spans="1:7" ht="60" customHeight="1" x14ac:dyDescent="0.15">
      <c r="A723" s="5" t="s">
        <v>1061</v>
      </c>
      <c r="B723" s="25" t="s">
        <v>1066</v>
      </c>
      <c r="C723" s="25"/>
      <c r="D723" s="5" t="s">
        <v>399</v>
      </c>
      <c r="E723" s="8">
        <v>5</v>
      </c>
      <c r="F723" s="8">
        <v>2289</v>
      </c>
      <c r="G723" s="8">
        <v>11445</v>
      </c>
    </row>
    <row r="724" spans="1:7" ht="60" customHeight="1" x14ac:dyDescent="0.15">
      <c r="A724" s="5" t="s">
        <v>1061</v>
      </c>
      <c r="B724" s="25" t="s">
        <v>1067</v>
      </c>
      <c r="C724" s="25"/>
      <c r="D724" s="5" t="s">
        <v>399</v>
      </c>
      <c r="E724" s="8">
        <v>5</v>
      </c>
      <c r="F724" s="8">
        <v>3242</v>
      </c>
      <c r="G724" s="8">
        <v>16210</v>
      </c>
    </row>
    <row r="725" spans="1:7" ht="24.95" customHeight="1" x14ac:dyDescent="0.15">
      <c r="A725" s="24" t="s">
        <v>642</v>
      </c>
      <c r="B725" s="24"/>
      <c r="C725" s="24"/>
      <c r="D725" s="24"/>
      <c r="E725" s="10">
        <f>SUBTOTAL(9,E719:E724)</f>
        <v>45</v>
      </c>
      <c r="F725" s="10" t="s">
        <v>557</v>
      </c>
      <c r="G725" s="10">
        <f>SUBTOTAL(9,G719:G724)</f>
        <v>232750</v>
      </c>
    </row>
    <row r="726" spans="1:7" ht="60" customHeight="1" x14ac:dyDescent="0.15">
      <c r="A726" s="5" t="s">
        <v>975</v>
      </c>
      <c r="B726" s="25" t="s">
        <v>1068</v>
      </c>
      <c r="C726" s="25"/>
      <c r="D726" s="5" t="s">
        <v>399</v>
      </c>
      <c r="E726" s="8">
        <v>6</v>
      </c>
      <c r="F726" s="8">
        <v>4750</v>
      </c>
      <c r="G726" s="8">
        <v>28500</v>
      </c>
    </row>
    <row r="727" spans="1:7" ht="24.95" customHeight="1" x14ac:dyDescent="0.15">
      <c r="A727" s="24" t="s">
        <v>642</v>
      </c>
      <c r="B727" s="24"/>
      <c r="C727" s="24"/>
      <c r="D727" s="24"/>
      <c r="E727" s="10">
        <f>SUBTOTAL(9,E726:E726)</f>
        <v>6</v>
      </c>
      <c r="F727" s="10" t="s">
        <v>557</v>
      </c>
      <c r="G727" s="10">
        <f>SUBTOTAL(9,G726:G726)</f>
        <v>28500</v>
      </c>
    </row>
    <row r="728" spans="1:7" ht="24.95" customHeight="1" x14ac:dyDescent="0.15">
      <c r="A728" s="24" t="s">
        <v>643</v>
      </c>
      <c r="B728" s="24"/>
      <c r="C728" s="24"/>
      <c r="D728" s="24"/>
      <c r="E728" s="24"/>
      <c r="F728" s="24"/>
      <c r="G728" s="10">
        <f>SUBTOTAL(9,G649:G727)</f>
        <v>4730610</v>
      </c>
    </row>
    <row r="729" spans="1:7" ht="24.95" customHeight="1" x14ac:dyDescent="0.15"/>
    <row r="730" spans="1:7" ht="20.100000000000001" customHeight="1" x14ac:dyDescent="0.15">
      <c r="A730" s="22" t="s">
        <v>424</v>
      </c>
      <c r="B730" s="22"/>
      <c r="C730" s="23" t="s">
        <v>290</v>
      </c>
      <c r="D730" s="23"/>
      <c r="E730" s="23"/>
      <c r="F730" s="23"/>
      <c r="G730" s="23"/>
    </row>
    <row r="731" spans="1:7" ht="20.100000000000001" customHeight="1" x14ac:dyDescent="0.15">
      <c r="A731" s="22" t="s">
        <v>425</v>
      </c>
      <c r="B731" s="22"/>
      <c r="C731" s="23" t="s">
        <v>426</v>
      </c>
      <c r="D731" s="23"/>
      <c r="E731" s="23"/>
      <c r="F731" s="23"/>
      <c r="G731" s="23"/>
    </row>
    <row r="732" spans="1:7" ht="24.95" customHeight="1" x14ac:dyDescent="0.15">
      <c r="A732" s="22" t="s">
        <v>427</v>
      </c>
      <c r="B732" s="22"/>
      <c r="C732" s="23" t="s">
        <v>399</v>
      </c>
      <c r="D732" s="23"/>
      <c r="E732" s="23"/>
      <c r="F732" s="23"/>
      <c r="G732" s="23"/>
    </row>
    <row r="733" spans="1:7" ht="15" customHeight="1" x14ac:dyDescent="0.15"/>
    <row r="734" spans="1:7" ht="24.95" customHeight="1" x14ac:dyDescent="0.15">
      <c r="A734" s="15" t="s">
        <v>687</v>
      </c>
      <c r="B734" s="15"/>
      <c r="C734" s="15"/>
      <c r="D734" s="15"/>
      <c r="E734" s="15"/>
      <c r="F734" s="15"/>
      <c r="G734" s="15"/>
    </row>
    <row r="735" spans="1:7" ht="15" customHeight="1" x14ac:dyDescent="0.15"/>
    <row r="736" spans="1:7" ht="50.1" customHeight="1" x14ac:dyDescent="0.15">
      <c r="A736" s="5" t="s">
        <v>336</v>
      </c>
      <c r="B736" s="20" t="s">
        <v>575</v>
      </c>
      <c r="C736" s="20"/>
      <c r="D736" s="5" t="s">
        <v>636</v>
      </c>
      <c r="E736" s="5" t="s">
        <v>637</v>
      </c>
      <c r="F736" s="5" t="s">
        <v>638</v>
      </c>
      <c r="G736" s="5" t="s">
        <v>639</v>
      </c>
    </row>
    <row r="737" spans="1:7" ht="15" customHeight="1" x14ac:dyDescent="0.15">
      <c r="A737" s="5">
        <v>1</v>
      </c>
      <c r="B737" s="20">
        <v>2</v>
      </c>
      <c r="C737" s="20"/>
      <c r="D737" s="5">
        <v>3</v>
      </c>
      <c r="E737" s="5">
        <v>4</v>
      </c>
      <c r="F737" s="5">
        <v>5</v>
      </c>
      <c r="G737" s="5">
        <v>6</v>
      </c>
    </row>
    <row r="738" spans="1:7" ht="39.950000000000003" customHeight="1" x14ac:dyDescent="0.15">
      <c r="A738" s="5" t="s">
        <v>509</v>
      </c>
      <c r="B738" s="25" t="s">
        <v>1069</v>
      </c>
      <c r="C738" s="25"/>
      <c r="D738" s="5" t="s">
        <v>399</v>
      </c>
      <c r="E738" s="8">
        <v>8</v>
      </c>
      <c r="F738" s="8">
        <v>1250</v>
      </c>
      <c r="G738" s="8">
        <v>10000</v>
      </c>
    </row>
    <row r="739" spans="1:7" ht="24.95" customHeight="1" x14ac:dyDescent="0.15">
      <c r="A739" s="24" t="s">
        <v>642</v>
      </c>
      <c r="B739" s="24"/>
      <c r="C739" s="24"/>
      <c r="D739" s="24"/>
      <c r="E739" s="10">
        <f>SUBTOTAL(9,E738:E738)</f>
        <v>8</v>
      </c>
      <c r="F739" s="10" t="s">
        <v>557</v>
      </c>
      <c r="G739" s="10">
        <f>SUBTOTAL(9,G738:G738)</f>
        <v>10000</v>
      </c>
    </row>
    <row r="740" spans="1:7" ht="39.950000000000003" customHeight="1" x14ac:dyDescent="0.15">
      <c r="A740" s="5" t="s">
        <v>1070</v>
      </c>
      <c r="B740" s="25" t="s">
        <v>1071</v>
      </c>
      <c r="C740" s="25"/>
      <c r="D740" s="5" t="s">
        <v>399</v>
      </c>
      <c r="E740" s="8">
        <v>21</v>
      </c>
      <c r="F740" s="8">
        <v>643.42857100000003</v>
      </c>
      <c r="G740" s="8">
        <v>13512</v>
      </c>
    </row>
    <row r="741" spans="1:7" ht="24.95" customHeight="1" x14ac:dyDescent="0.15">
      <c r="A741" s="24" t="s">
        <v>642</v>
      </c>
      <c r="B741" s="24"/>
      <c r="C741" s="24"/>
      <c r="D741" s="24"/>
      <c r="E741" s="10">
        <f>SUBTOTAL(9,E740:E740)</f>
        <v>21</v>
      </c>
      <c r="F741" s="10" t="s">
        <v>557</v>
      </c>
      <c r="G741" s="10">
        <f>SUBTOTAL(9,G740:G740)</f>
        <v>13512</v>
      </c>
    </row>
    <row r="742" spans="1:7" ht="39.950000000000003" customHeight="1" x14ac:dyDescent="0.15">
      <c r="A742" s="5" t="s">
        <v>1072</v>
      </c>
      <c r="B742" s="25" t="s">
        <v>1073</v>
      </c>
      <c r="C742" s="25"/>
      <c r="D742" s="5" t="s">
        <v>399</v>
      </c>
      <c r="E742" s="8">
        <v>191</v>
      </c>
      <c r="F742" s="8">
        <v>900.33507799999995</v>
      </c>
      <c r="G742" s="8">
        <v>171964</v>
      </c>
    </row>
    <row r="743" spans="1:7" ht="24.95" customHeight="1" x14ac:dyDescent="0.15">
      <c r="A743" s="24" t="s">
        <v>642</v>
      </c>
      <c r="B743" s="24"/>
      <c r="C743" s="24"/>
      <c r="D743" s="24"/>
      <c r="E743" s="10">
        <f>SUBTOTAL(9,E742:E742)</f>
        <v>191</v>
      </c>
      <c r="F743" s="10" t="s">
        <v>557</v>
      </c>
      <c r="G743" s="10">
        <f>SUBTOTAL(9,G742:G742)</f>
        <v>171964</v>
      </c>
    </row>
    <row r="744" spans="1:7" ht="39.950000000000003" customHeight="1" x14ac:dyDescent="0.15">
      <c r="A744" s="5" t="s">
        <v>1074</v>
      </c>
      <c r="B744" s="25" t="s">
        <v>1075</v>
      </c>
      <c r="C744" s="25"/>
      <c r="D744" s="5" t="s">
        <v>399</v>
      </c>
      <c r="E744" s="8">
        <v>40</v>
      </c>
      <c r="F744" s="8">
        <v>150</v>
      </c>
      <c r="G744" s="8">
        <v>6000</v>
      </c>
    </row>
    <row r="745" spans="1:7" ht="24.95" customHeight="1" x14ac:dyDescent="0.15">
      <c r="A745" s="24" t="s">
        <v>642</v>
      </c>
      <c r="B745" s="24"/>
      <c r="C745" s="24"/>
      <c r="D745" s="24"/>
      <c r="E745" s="10">
        <f>SUBTOTAL(9,E744:E744)</f>
        <v>40</v>
      </c>
      <c r="F745" s="10" t="s">
        <v>557</v>
      </c>
      <c r="G745" s="10">
        <f>SUBTOTAL(9,G744:G744)</f>
        <v>6000</v>
      </c>
    </row>
    <row r="746" spans="1:7" ht="39.950000000000003" customHeight="1" x14ac:dyDescent="0.15">
      <c r="A746" s="5" t="s">
        <v>315</v>
      </c>
      <c r="B746" s="25" t="s">
        <v>1076</v>
      </c>
      <c r="C746" s="25"/>
      <c r="D746" s="5" t="s">
        <v>399</v>
      </c>
      <c r="E746" s="8">
        <v>2</v>
      </c>
      <c r="F746" s="8">
        <v>15134</v>
      </c>
      <c r="G746" s="8">
        <v>30268</v>
      </c>
    </row>
    <row r="747" spans="1:7" ht="24.95" customHeight="1" x14ac:dyDescent="0.15">
      <c r="A747" s="24" t="s">
        <v>642</v>
      </c>
      <c r="B747" s="24"/>
      <c r="C747" s="24"/>
      <c r="D747" s="24"/>
      <c r="E747" s="10">
        <f>SUBTOTAL(9,E746:E746)</f>
        <v>2</v>
      </c>
      <c r="F747" s="10" t="s">
        <v>557</v>
      </c>
      <c r="G747" s="10">
        <f>SUBTOTAL(9,G746:G746)</f>
        <v>30268</v>
      </c>
    </row>
    <row r="748" spans="1:7" ht="39.950000000000003" customHeight="1" x14ac:dyDescent="0.15">
      <c r="A748" s="5" t="s">
        <v>1077</v>
      </c>
      <c r="B748" s="25" t="s">
        <v>1078</v>
      </c>
      <c r="C748" s="25"/>
      <c r="D748" s="5" t="s">
        <v>399</v>
      </c>
      <c r="E748" s="8">
        <v>6</v>
      </c>
      <c r="F748" s="8">
        <v>1417</v>
      </c>
      <c r="G748" s="8">
        <v>8502</v>
      </c>
    </row>
    <row r="749" spans="1:7" ht="24.95" customHeight="1" x14ac:dyDescent="0.15">
      <c r="A749" s="24" t="s">
        <v>642</v>
      </c>
      <c r="B749" s="24"/>
      <c r="C749" s="24"/>
      <c r="D749" s="24"/>
      <c r="E749" s="10">
        <f>SUBTOTAL(9,E748:E748)</f>
        <v>6</v>
      </c>
      <c r="F749" s="10" t="s">
        <v>557</v>
      </c>
      <c r="G749" s="10">
        <f>SUBTOTAL(9,G748:G748)</f>
        <v>8502</v>
      </c>
    </row>
    <row r="750" spans="1:7" ht="39.950000000000003" customHeight="1" x14ac:dyDescent="0.15">
      <c r="A750" s="5" t="s">
        <v>1079</v>
      </c>
      <c r="B750" s="25" t="s">
        <v>1080</v>
      </c>
      <c r="C750" s="25"/>
      <c r="D750" s="5" t="s">
        <v>399</v>
      </c>
      <c r="E750" s="8">
        <v>3</v>
      </c>
      <c r="F750" s="8">
        <v>7684</v>
      </c>
      <c r="G750" s="8">
        <v>23052</v>
      </c>
    </row>
    <row r="751" spans="1:7" ht="39.950000000000003" customHeight="1" x14ac:dyDescent="0.15">
      <c r="A751" s="5" t="s">
        <v>1079</v>
      </c>
      <c r="B751" s="25" t="s">
        <v>1081</v>
      </c>
      <c r="C751" s="25"/>
      <c r="D751" s="5" t="s">
        <v>399</v>
      </c>
      <c r="E751" s="8">
        <v>2</v>
      </c>
      <c r="F751" s="8">
        <v>2521</v>
      </c>
      <c r="G751" s="8">
        <v>5042</v>
      </c>
    </row>
    <row r="752" spans="1:7" ht="39.950000000000003" customHeight="1" x14ac:dyDescent="0.15">
      <c r="A752" s="5" t="s">
        <v>1079</v>
      </c>
      <c r="B752" s="25" t="s">
        <v>1082</v>
      </c>
      <c r="C752" s="25"/>
      <c r="D752" s="5" t="s">
        <v>399</v>
      </c>
      <c r="E752" s="8">
        <v>4</v>
      </c>
      <c r="F752" s="8">
        <v>2105</v>
      </c>
      <c r="G752" s="8">
        <v>8420</v>
      </c>
    </row>
    <row r="753" spans="1:7" ht="39.950000000000003" customHeight="1" x14ac:dyDescent="0.15">
      <c r="A753" s="5" t="s">
        <v>1079</v>
      </c>
      <c r="B753" s="25" t="s">
        <v>1083</v>
      </c>
      <c r="C753" s="25"/>
      <c r="D753" s="5" t="s">
        <v>399</v>
      </c>
      <c r="E753" s="8">
        <v>4</v>
      </c>
      <c r="F753" s="8">
        <v>1845</v>
      </c>
      <c r="G753" s="8">
        <v>7380</v>
      </c>
    </row>
    <row r="754" spans="1:7" ht="24.95" customHeight="1" x14ac:dyDescent="0.15">
      <c r="A754" s="24" t="s">
        <v>642</v>
      </c>
      <c r="B754" s="24"/>
      <c r="C754" s="24"/>
      <c r="D754" s="24"/>
      <c r="E754" s="10">
        <f>SUBTOTAL(9,E750:E753)</f>
        <v>13</v>
      </c>
      <c r="F754" s="10" t="s">
        <v>557</v>
      </c>
      <c r="G754" s="10">
        <f>SUBTOTAL(9,G750:G753)</f>
        <v>43894</v>
      </c>
    </row>
    <row r="755" spans="1:7" ht="60" customHeight="1" x14ac:dyDescent="0.15">
      <c r="A755" s="5" t="s">
        <v>172</v>
      </c>
      <c r="B755" s="25" t="s">
        <v>1084</v>
      </c>
      <c r="C755" s="25"/>
      <c r="D755" s="5" t="s">
        <v>399</v>
      </c>
      <c r="E755" s="8">
        <v>50</v>
      </c>
      <c r="F755" s="8">
        <v>150</v>
      </c>
      <c r="G755" s="8">
        <v>7500</v>
      </c>
    </row>
    <row r="756" spans="1:7" ht="24.95" customHeight="1" x14ac:dyDescent="0.15">
      <c r="A756" s="24" t="s">
        <v>642</v>
      </c>
      <c r="B756" s="24"/>
      <c r="C756" s="24"/>
      <c r="D756" s="24"/>
      <c r="E756" s="10">
        <f>SUBTOTAL(9,E755:E755)</f>
        <v>50</v>
      </c>
      <c r="F756" s="10" t="s">
        <v>557</v>
      </c>
      <c r="G756" s="10">
        <f>SUBTOTAL(9,G755:G755)</f>
        <v>7500</v>
      </c>
    </row>
    <row r="757" spans="1:7" ht="39.950000000000003" customHeight="1" x14ac:dyDescent="0.15">
      <c r="A757" s="5" t="s">
        <v>1085</v>
      </c>
      <c r="B757" s="25" t="s">
        <v>1086</v>
      </c>
      <c r="C757" s="25"/>
      <c r="D757" s="5" t="s">
        <v>399</v>
      </c>
      <c r="E757" s="8">
        <v>750</v>
      </c>
      <c r="F757" s="8">
        <v>200</v>
      </c>
      <c r="G757" s="8">
        <v>150000</v>
      </c>
    </row>
    <row r="758" spans="1:7" ht="24.95" customHeight="1" x14ac:dyDescent="0.15">
      <c r="A758" s="24" t="s">
        <v>642</v>
      </c>
      <c r="B758" s="24"/>
      <c r="C758" s="24"/>
      <c r="D758" s="24"/>
      <c r="E758" s="10">
        <f>SUBTOTAL(9,E757:E757)</f>
        <v>750</v>
      </c>
      <c r="F758" s="10" t="s">
        <v>557</v>
      </c>
      <c r="G758" s="10">
        <f>SUBTOTAL(9,G757:G757)</f>
        <v>150000</v>
      </c>
    </row>
    <row r="759" spans="1:7" ht="39.950000000000003" customHeight="1" x14ac:dyDescent="0.15">
      <c r="A759" s="5" t="s">
        <v>691</v>
      </c>
      <c r="B759" s="25" t="s">
        <v>692</v>
      </c>
      <c r="C759" s="25"/>
      <c r="D759" s="5" t="s">
        <v>399</v>
      </c>
      <c r="E759" s="8">
        <v>170</v>
      </c>
      <c r="F759" s="8">
        <v>1764.705882</v>
      </c>
      <c r="G759" s="8">
        <v>300000</v>
      </c>
    </row>
    <row r="760" spans="1:7" ht="24.95" customHeight="1" x14ac:dyDescent="0.15">
      <c r="A760" s="24" t="s">
        <v>642</v>
      </c>
      <c r="B760" s="24"/>
      <c r="C760" s="24"/>
      <c r="D760" s="24"/>
      <c r="E760" s="10">
        <f>SUBTOTAL(9,E759:E759)</f>
        <v>170</v>
      </c>
      <c r="F760" s="10" t="s">
        <v>557</v>
      </c>
      <c r="G760" s="10">
        <f>SUBTOTAL(9,G759:G759)</f>
        <v>300000</v>
      </c>
    </row>
    <row r="761" spans="1:7" ht="39.950000000000003" customHeight="1" x14ac:dyDescent="0.15">
      <c r="A761" s="5" t="s">
        <v>1087</v>
      </c>
      <c r="B761" s="25" t="s">
        <v>1088</v>
      </c>
      <c r="C761" s="25"/>
      <c r="D761" s="5" t="s">
        <v>399</v>
      </c>
      <c r="E761" s="8">
        <v>30</v>
      </c>
      <c r="F761" s="8">
        <v>186</v>
      </c>
      <c r="G761" s="8">
        <v>5580</v>
      </c>
    </row>
    <row r="762" spans="1:7" ht="24.95" customHeight="1" x14ac:dyDescent="0.15">
      <c r="A762" s="24" t="s">
        <v>642</v>
      </c>
      <c r="B762" s="24"/>
      <c r="C762" s="24"/>
      <c r="D762" s="24"/>
      <c r="E762" s="10">
        <f>SUBTOTAL(9,E761:E761)</f>
        <v>30</v>
      </c>
      <c r="F762" s="10" t="s">
        <v>557</v>
      </c>
      <c r="G762" s="10">
        <f>SUBTOTAL(9,G761:G761)</f>
        <v>5580</v>
      </c>
    </row>
    <row r="763" spans="1:7" ht="39.950000000000003" customHeight="1" x14ac:dyDescent="0.15">
      <c r="A763" s="5" t="s">
        <v>1089</v>
      </c>
      <c r="B763" s="25" t="s">
        <v>1090</v>
      </c>
      <c r="C763" s="25"/>
      <c r="D763" s="5" t="s">
        <v>399</v>
      </c>
      <c r="E763" s="8">
        <v>1</v>
      </c>
      <c r="F763" s="8">
        <v>40000</v>
      </c>
      <c r="G763" s="8">
        <v>40000</v>
      </c>
    </row>
    <row r="764" spans="1:7" ht="24.95" customHeight="1" x14ac:dyDescent="0.15">
      <c r="A764" s="24" t="s">
        <v>642</v>
      </c>
      <c r="B764" s="24"/>
      <c r="C764" s="24"/>
      <c r="D764" s="24"/>
      <c r="E764" s="10">
        <f>SUBTOTAL(9,E763:E763)</f>
        <v>1</v>
      </c>
      <c r="F764" s="10" t="s">
        <v>557</v>
      </c>
      <c r="G764" s="10">
        <f>SUBTOTAL(9,G763:G763)</f>
        <v>40000</v>
      </c>
    </row>
    <row r="765" spans="1:7" ht="20.100000000000001" customHeight="1" x14ac:dyDescent="0.15">
      <c r="A765" s="5" t="s">
        <v>1091</v>
      </c>
      <c r="B765" s="25" t="s">
        <v>1092</v>
      </c>
      <c r="C765" s="25"/>
      <c r="D765" s="5" t="s">
        <v>399</v>
      </c>
      <c r="E765" s="8">
        <v>6</v>
      </c>
      <c r="F765" s="8">
        <v>339</v>
      </c>
      <c r="G765" s="8">
        <v>2034</v>
      </c>
    </row>
    <row r="766" spans="1:7" ht="20.100000000000001" customHeight="1" x14ac:dyDescent="0.15">
      <c r="A766" s="5" t="s">
        <v>1091</v>
      </c>
      <c r="B766" s="25" t="s">
        <v>1092</v>
      </c>
      <c r="C766" s="25"/>
      <c r="D766" s="5" t="s">
        <v>399</v>
      </c>
      <c r="E766" s="8">
        <v>10</v>
      </c>
      <c r="F766" s="8">
        <v>4461.6000000000004</v>
      </c>
      <c r="G766" s="8">
        <v>44616</v>
      </c>
    </row>
    <row r="767" spans="1:7" ht="20.100000000000001" customHeight="1" x14ac:dyDescent="0.15">
      <c r="A767" s="5" t="s">
        <v>1091</v>
      </c>
      <c r="B767" s="25" t="s">
        <v>1092</v>
      </c>
      <c r="C767" s="25"/>
      <c r="D767" s="5" t="s">
        <v>399</v>
      </c>
      <c r="E767" s="8">
        <v>12</v>
      </c>
      <c r="F767" s="8">
        <v>7500</v>
      </c>
      <c r="G767" s="8">
        <v>90000</v>
      </c>
    </row>
    <row r="768" spans="1:7" ht="20.100000000000001" customHeight="1" x14ac:dyDescent="0.15">
      <c r="A768" s="5" t="s">
        <v>1091</v>
      </c>
      <c r="B768" s="25" t="s">
        <v>1092</v>
      </c>
      <c r="C768" s="25"/>
      <c r="D768" s="5" t="s">
        <v>399</v>
      </c>
      <c r="E768" s="8">
        <v>3</v>
      </c>
      <c r="F768" s="8">
        <v>4200</v>
      </c>
      <c r="G768" s="8">
        <v>12600</v>
      </c>
    </row>
    <row r="769" spans="1:7" ht="20.100000000000001" customHeight="1" x14ac:dyDescent="0.15">
      <c r="A769" s="5" t="s">
        <v>1091</v>
      </c>
      <c r="B769" s="25" t="s">
        <v>1092</v>
      </c>
      <c r="C769" s="25"/>
      <c r="D769" s="5" t="s">
        <v>399</v>
      </c>
      <c r="E769" s="8">
        <v>3</v>
      </c>
      <c r="F769" s="8">
        <v>4000</v>
      </c>
      <c r="G769" s="8">
        <v>12000</v>
      </c>
    </row>
    <row r="770" spans="1:7" ht="20.100000000000001" customHeight="1" x14ac:dyDescent="0.15">
      <c r="A770" s="5" t="s">
        <v>1091</v>
      </c>
      <c r="B770" s="25" t="s">
        <v>1092</v>
      </c>
      <c r="C770" s="25"/>
      <c r="D770" s="5" t="s">
        <v>399</v>
      </c>
      <c r="E770" s="8">
        <v>3</v>
      </c>
      <c r="F770" s="8">
        <v>3500</v>
      </c>
      <c r="G770" s="8">
        <v>10500</v>
      </c>
    </row>
    <row r="771" spans="1:7" ht="20.100000000000001" customHeight="1" x14ac:dyDescent="0.15">
      <c r="A771" s="5" t="s">
        <v>1091</v>
      </c>
      <c r="B771" s="25" t="s">
        <v>1092</v>
      </c>
      <c r="C771" s="25"/>
      <c r="D771" s="5" t="s">
        <v>399</v>
      </c>
      <c r="E771" s="8">
        <v>6</v>
      </c>
      <c r="F771" s="8">
        <v>365</v>
      </c>
      <c r="G771" s="8">
        <v>2190</v>
      </c>
    </row>
    <row r="772" spans="1:7" ht="20.100000000000001" customHeight="1" x14ac:dyDescent="0.15">
      <c r="A772" s="5" t="s">
        <v>1091</v>
      </c>
      <c r="B772" s="25" t="s">
        <v>1092</v>
      </c>
      <c r="C772" s="25"/>
      <c r="D772" s="5" t="s">
        <v>399</v>
      </c>
      <c r="E772" s="8">
        <v>1</v>
      </c>
      <c r="F772" s="8">
        <v>2000</v>
      </c>
      <c r="G772" s="8">
        <v>2000</v>
      </c>
    </row>
    <row r="773" spans="1:7" ht="20.100000000000001" customHeight="1" x14ac:dyDescent="0.15">
      <c r="A773" s="5" t="s">
        <v>1091</v>
      </c>
      <c r="B773" s="25" t="s">
        <v>1092</v>
      </c>
      <c r="C773" s="25"/>
      <c r="D773" s="5" t="s">
        <v>399</v>
      </c>
      <c r="E773" s="8">
        <v>6</v>
      </c>
      <c r="F773" s="8">
        <v>2506.6667000000002</v>
      </c>
      <c r="G773" s="8">
        <v>15040</v>
      </c>
    </row>
    <row r="774" spans="1:7" ht="20.100000000000001" customHeight="1" x14ac:dyDescent="0.15">
      <c r="A774" s="5" t="s">
        <v>1091</v>
      </c>
      <c r="B774" s="25" t="s">
        <v>1092</v>
      </c>
      <c r="C774" s="25"/>
      <c r="D774" s="5" t="s">
        <v>399</v>
      </c>
      <c r="E774" s="8">
        <v>6</v>
      </c>
      <c r="F774" s="8">
        <v>626</v>
      </c>
      <c r="G774" s="8">
        <v>3756</v>
      </c>
    </row>
    <row r="775" spans="1:7" ht="20.100000000000001" customHeight="1" x14ac:dyDescent="0.15">
      <c r="A775" s="5" t="s">
        <v>1091</v>
      </c>
      <c r="B775" s="25" t="s">
        <v>1092</v>
      </c>
      <c r="C775" s="25"/>
      <c r="D775" s="5" t="s">
        <v>399</v>
      </c>
      <c r="E775" s="8">
        <v>12</v>
      </c>
      <c r="F775" s="8">
        <v>600</v>
      </c>
      <c r="G775" s="8">
        <v>7200</v>
      </c>
    </row>
    <row r="776" spans="1:7" ht="20.100000000000001" customHeight="1" x14ac:dyDescent="0.15">
      <c r="A776" s="5" t="s">
        <v>1091</v>
      </c>
      <c r="B776" s="25" t="s">
        <v>1092</v>
      </c>
      <c r="C776" s="25"/>
      <c r="D776" s="5" t="s">
        <v>399</v>
      </c>
      <c r="E776" s="8">
        <v>6</v>
      </c>
      <c r="F776" s="8">
        <v>1325</v>
      </c>
      <c r="G776" s="8">
        <v>7950</v>
      </c>
    </row>
    <row r="777" spans="1:7" ht="20.100000000000001" customHeight="1" x14ac:dyDescent="0.15">
      <c r="A777" s="5" t="s">
        <v>1091</v>
      </c>
      <c r="B777" s="25" t="s">
        <v>1092</v>
      </c>
      <c r="C777" s="25"/>
      <c r="D777" s="5" t="s">
        <v>399</v>
      </c>
      <c r="E777" s="8">
        <v>6</v>
      </c>
      <c r="F777" s="8">
        <v>1200</v>
      </c>
      <c r="G777" s="8">
        <v>7200</v>
      </c>
    </row>
    <row r="778" spans="1:7" ht="24.95" customHeight="1" x14ac:dyDescent="0.15">
      <c r="A778" s="24" t="s">
        <v>642</v>
      </c>
      <c r="B778" s="24"/>
      <c r="C778" s="24"/>
      <c r="D778" s="24"/>
      <c r="E778" s="10">
        <f>SUBTOTAL(9,E765:E777)</f>
        <v>80</v>
      </c>
      <c r="F778" s="10" t="s">
        <v>557</v>
      </c>
      <c r="G778" s="10">
        <f>SUBTOTAL(9,G765:G777)</f>
        <v>217086</v>
      </c>
    </row>
    <row r="779" spans="1:7" ht="39.950000000000003" customHeight="1" x14ac:dyDescent="0.15">
      <c r="A779" s="5" t="s">
        <v>695</v>
      </c>
      <c r="B779" s="25" t="s">
        <v>696</v>
      </c>
      <c r="C779" s="25"/>
      <c r="D779" s="5" t="s">
        <v>399</v>
      </c>
      <c r="E779" s="8">
        <v>173</v>
      </c>
      <c r="F779" s="8">
        <v>918.47974999999997</v>
      </c>
      <c r="G779" s="8">
        <v>158897</v>
      </c>
    </row>
    <row r="780" spans="1:7" ht="24.95" customHeight="1" x14ac:dyDescent="0.15">
      <c r="A780" s="24" t="s">
        <v>642</v>
      </c>
      <c r="B780" s="24"/>
      <c r="C780" s="24"/>
      <c r="D780" s="24"/>
      <c r="E780" s="10">
        <f>SUBTOTAL(9,E779:E779)</f>
        <v>173</v>
      </c>
      <c r="F780" s="10" t="s">
        <v>557</v>
      </c>
      <c r="G780" s="10">
        <f>SUBTOTAL(9,G779:G779)</f>
        <v>158897</v>
      </c>
    </row>
    <row r="781" spans="1:7" ht="39.950000000000003" customHeight="1" x14ac:dyDescent="0.15">
      <c r="A781" s="5" t="s">
        <v>1093</v>
      </c>
      <c r="B781" s="25" t="s">
        <v>1094</v>
      </c>
      <c r="C781" s="25"/>
      <c r="D781" s="5" t="s">
        <v>399</v>
      </c>
      <c r="E781" s="8">
        <v>800</v>
      </c>
      <c r="F781" s="8">
        <v>200</v>
      </c>
      <c r="G781" s="8">
        <v>160000</v>
      </c>
    </row>
    <row r="782" spans="1:7" ht="24.95" customHeight="1" x14ac:dyDescent="0.15">
      <c r="A782" s="24" t="s">
        <v>642</v>
      </c>
      <c r="B782" s="24"/>
      <c r="C782" s="24"/>
      <c r="D782" s="24"/>
      <c r="E782" s="10">
        <f>SUBTOTAL(9,E781:E781)</f>
        <v>800</v>
      </c>
      <c r="F782" s="10" t="s">
        <v>557</v>
      </c>
      <c r="G782" s="10">
        <f>SUBTOTAL(9,G781:G781)</f>
        <v>160000</v>
      </c>
    </row>
    <row r="783" spans="1:7" ht="39.950000000000003" customHeight="1" x14ac:dyDescent="0.15">
      <c r="A783" s="5" t="s">
        <v>1095</v>
      </c>
      <c r="B783" s="25" t="s">
        <v>1096</v>
      </c>
      <c r="C783" s="25"/>
      <c r="D783" s="5" t="s">
        <v>399</v>
      </c>
      <c r="E783" s="8">
        <v>8</v>
      </c>
      <c r="F783" s="8">
        <v>1200</v>
      </c>
      <c r="G783" s="8">
        <v>9600</v>
      </c>
    </row>
    <row r="784" spans="1:7" ht="24.95" customHeight="1" x14ac:dyDescent="0.15">
      <c r="A784" s="24" t="s">
        <v>642</v>
      </c>
      <c r="B784" s="24"/>
      <c r="C784" s="24"/>
      <c r="D784" s="24"/>
      <c r="E784" s="10">
        <f>SUBTOTAL(9,E783:E783)</f>
        <v>8</v>
      </c>
      <c r="F784" s="10" t="s">
        <v>557</v>
      </c>
      <c r="G784" s="10">
        <f>SUBTOTAL(9,G783:G783)</f>
        <v>9600</v>
      </c>
    </row>
    <row r="785" spans="1:7" ht="60" customHeight="1" x14ac:dyDescent="0.15">
      <c r="A785" s="5" t="s">
        <v>1097</v>
      </c>
      <c r="B785" s="25" t="s">
        <v>1098</v>
      </c>
      <c r="C785" s="25"/>
      <c r="D785" s="5" t="s">
        <v>399</v>
      </c>
      <c r="E785" s="8">
        <v>10</v>
      </c>
      <c r="F785" s="8">
        <v>1000</v>
      </c>
      <c r="G785" s="8">
        <v>10000</v>
      </c>
    </row>
    <row r="786" spans="1:7" ht="60" customHeight="1" x14ac:dyDescent="0.15">
      <c r="A786" s="5" t="s">
        <v>1097</v>
      </c>
      <c r="B786" s="25" t="s">
        <v>1099</v>
      </c>
      <c r="C786" s="25"/>
      <c r="D786" s="5" t="s">
        <v>399</v>
      </c>
      <c r="E786" s="8">
        <v>6</v>
      </c>
      <c r="F786" s="8">
        <v>500</v>
      </c>
      <c r="G786" s="8">
        <v>3000</v>
      </c>
    </row>
    <row r="787" spans="1:7" ht="24.95" customHeight="1" x14ac:dyDescent="0.15">
      <c r="A787" s="24" t="s">
        <v>642</v>
      </c>
      <c r="B787" s="24"/>
      <c r="C787" s="24"/>
      <c r="D787" s="24"/>
      <c r="E787" s="10">
        <f>SUBTOTAL(9,E785:E786)</f>
        <v>16</v>
      </c>
      <c r="F787" s="10" t="s">
        <v>557</v>
      </c>
      <c r="G787" s="10">
        <f>SUBTOTAL(9,G785:G786)</f>
        <v>13000</v>
      </c>
    </row>
    <row r="788" spans="1:7" ht="39.950000000000003" customHeight="1" x14ac:dyDescent="0.15">
      <c r="A788" s="5" t="s">
        <v>1100</v>
      </c>
      <c r="B788" s="25" t="s">
        <v>1101</v>
      </c>
      <c r="C788" s="25"/>
      <c r="D788" s="5" t="s">
        <v>399</v>
      </c>
      <c r="E788" s="8">
        <v>15</v>
      </c>
      <c r="F788" s="8">
        <v>1583.4</v>
      </c>
      <c r="G788" s="8">
        <v>23751</v>
      </c>
    </row>
    <row r="789" spans="1:7" ht="24.95" customHeight="1" x14ac:dyDescent="0.15">
      <c r="A789" s="24" t="s">
        <v>642</v>
      </c>
      <c r="B789" s="24"/>
      <c r="C789" s="24"/>
      <c r="D789" s="24"/>
      <c r="E789" s="10">
        <f>SUBTOTAL(9,E788:E788)</f>
        <v>15</v>
      </c>
      <c r="F789" s="10" t="s">
        <v>557</v>
      </c>
      <c r="G789" s="10">
        <f>SUBTOTAL(9,G788:G788)</f>
        <v>23751</v>
      </c>
    </row>
    <row r="790" spans="1:7" ht="39.950000000000003" customHeight="1" x14ac:dyDescent="0.15">
      <c r="A790" s="5" t="s">
        <v>1102</v>
      </c>
      <c r="B790" s="25" t="s">
        <v>1103</v>
      </c>
      <c r="C790" s="25"/>
      <c r="D790" s="5" t="s">
        <v>399</v>
      </c>
      <c r="E790" s="8">
        <v>100</v>
      </c>
      <c r="F790" s="8">
        <v>401</v>
      </c>
      <c r="G790" s="8">
        <v>40100</v>
      </c>
    </row>
    <row r="791" spans="1:7" ht="39.950000000000003" customHeight="1" x14ac:dyDescent="0.15">
      <c r="A791" s="5" t="s">
        <v>1102</v>
      </c>
      <c r="B791" s="25" t="s">
        <v>1104</v>
      </c>
      <c r="C791" s="25"/>
      <c r="D791" s="5" t="s">
        <v>399</v>
      </c>
      <c r="E791" s="8">
        <v>50</v>
      </c>
      <c r="F791" s="8">
        <v>448</v>
      </c>
      <c r="G791" s="8">
        <v>22400</v>
      </c>
    </row>
    <row r="792" spans="1:7" ht="39.950000000000003" customHeight="1" x14ac:dyDescent="0.15">
      <c r="A792" s="5" t="s">
        <v>1102</v>
      </c>
      <c r="B792" s="25" t="s">
        <v>1105</v>
      </c>
      <c r="C792" s="25"/>
      <c r="D792" s="5" t="s">
        <v>399</v>
      </c>
      <c r="E792" s="8">
        <v>50</v>
      </c>
      <c r="F792" s="8">
        <v>380</v>
      </c>
      <c r="G792" s="8">
        <v>19000</v>
      </c>
    </row>
    <row r="793" spans="1:7" ht="60" customHeight="1" x14ac:dyDescent="0.15">
      <c r="A793" s="5" t="s">
        <v>1102</v>
      </c>
      <c r="B793" s="25" t="s">
        <v>1106</v>
      </c>
      <c r="C793" s="25"/>
      <c r="D793" s="5" t="s">
        <v>399</v>
      </c>
      <c r="E793" s="8">
        <v>10</v>
      </c>
      <c r="F793" s="8">
        <v>2558</v>
      </c>
      <c r="G793" s="8">
        <v>25580</v>
      </c>
    </row>
    <row r="794" spans="1:7" ht="60" customHeight="1" x14ac:dyDescent="0.15">
      <c r="A794" s="5" t="s">
        <v>1102</v>
      </c>
      <c r="B794" s="25" t="s">
        <v>1107</v>
      </c>
      <c r="C794" s="25"/>
      <c r="D794" s="5" t="s">
        <v>399</v>
      </c>
      <c r="E794" s="8">
        <v>50</v>
      </c>
      <c r="F794" s="8">
        <v>341</v>
      </c>
      <c r="G794" s="8">
        <v>17050</v>
      </c>
    </row>
    <row r="795" spans="1:7" ht="39.950000000000003" customHeight="1" x14ac:dyDescent="0.15">
      <c r="A795" s="5" t="s">
        <v>1102</v>
      </c>
      <c r="B795" s="25" t="s">
        <v>1108</v>
      </c>
      <c r="C795" s="25"/>
      <c r="D795" s="5" t="s">
        <v>399</v>
      </c>
      <c r="E795" s="8">
        <v>20</v>
      </c>
      <c r="F795" s="8">
        <v>1447</v>
      </c>
      <c r="G795" s="8">
        <v>28940</v>
      </c>
    </row>
    <row r="796" spans="1:7" ht="39.950000000000003" customHeight="1" x14ac:dyDescent="0.15">
      <c r="A796" s="5" t="s">
        <v>1102</v>
      </c>
      <c r="B796" s="25" t="s">
        <v>1109</v>
      </c>
      <c r="C796" s="25"/>
      <c r="D796" s="5" t="s">
        <v>399</v>
      </c>
      <c r="E796" s="8">
        <v>100</v>
      </c>
      <c r="F796" s="8">
        <v>119</v>
      </c>
      <c r="G796" s="8">
        <v>11900</v>
      </c>
    </row>
    <row r="797" spans="1:7" ht="60" customHeight="1" x14ac:dyDescent="0.15">
      <c r="A797" s="5" t="s">
        <v>1102</v>
      </c>
      <c r="B797" s="25" t="s">
        <v>1110</v>
      </c>
      <c r="C797" s="25"/>
      <c r="D797" s="5" t="s">
        <v>399</v>
      </c>
      <c r="E797" s="8">
        <v>100</v>
      </c>
      <c r="F797" s="8">
        <v>368</v>
      </c>
      <c r="G797" s="8">
        <v>36800</v>
      </c>
    </row>
    <row r="798" spans="1:7" ht="24.95" customHeight="1" x14ac:dyDescent="0.15">
      <c r="A798" s="24" t="s">
        <v>642</v>
      </c>
      <c r="B798" s="24"/>
      <c r="C798" s="24"/>
      <c r="D798" s="24"/>
      <c r="E798" s="10">
        <f>SUBTOTAL(9,E790:E797)</f>
        <v>480</v>
      </c>
      <c r="F798" s="10" t="s">
        <v>557</v>
      </c>
      <c r="G798" s="10">
        <f>SUBTOTAL(9,G790:G797)</f>
        <v>201770</v>
      </c>
    </row>
    <row r="799" spans="1:7" ht="39.950000000000003" customHeight="1" x14ac:dyDescent="0.15">
      <c r="A799" s="5" t="s">
        <v>1111</v>
      </c>
      <c r="B799" s="25" t="s">
        <v>1112</v>
      </c>
      <c r="C799" s="25"/>
      <c r="D799" s="5" t="s">
        <v>399</v>
      </c>
      <c r="E799" s="8">
        <v>100</v>
      </c>
      <c r="F799" s="8">
        <v>203</v>
      </c>
      <c r="G799" s="8">
        <v>20300</v>
      </c>
    </row>
    <row r="800" spans="1:7" ht="39.950000000000003" customHeight="1" x14ac:dyDescent="0.15">
      <c r="A800" s="5" t="s">
        <v>1111</v>
      </c>
      <c r="B800" s="25" t="s">
        <v>1113</v>
      </c>
      <c r="C800" s="25"/>
      <c r="D800" s="5" t="s">
        <v>399</v>
      </c>
      <c r="E800" s="8">
        <v>100</v>
      </c>
      <c r="F800" s="8">
        <v>178</v>
      </c>
      <c r="G800" s="8">
        <v>17800</v>
      </c>
    </row>
    <row r="801" spans="1:7" ht="39.950000000000003" customHeight="1" x14ac:dyDescent="0.15">
      <c r="A801" s="5" t="s">
        <v>1111</v>
      </c>
      <c r="B801" s="25" t="s">
        <v>1114</v>
      </c>
      <c r="C801" s="25"/>
      <c r="D801" s="5" t="s">
        <v>399</v>
      </c>
      <c r="E801" s="8">
        <v>10</v>
      </c>
      <c r="F801" s="8">
        <v>373</v>
      </c>
      <c r="G801" s="8">
        <v>3730</v>
      </c>
    </row>
    <row r="802" spans="1:7" ht="39.950000000000003" customHeight="1" x14ac:dyDescent="0.15">
      <c r="A802" s="5" t="s">
        <v>1111</v>
      </c>
      <c r="B802" s="25" t="s">
        <v>1115</v>
      </c>
      <c r="C802" s="25"/>
      <c r="D802" s="5" t="s">
        <v>399</v>
      </c>
      <c r="E802" s="8">
        <v>100</v>
      </c>
      <c r="F802" s="8">
        <v>179</v>
      </c>
      <c r="G802" s="8">
        <v>17900</v>
      </c>
    </row>
    <row r="803" spans="1:7" ht="39.950000000000003" customHeight="1" x14ac:dyDescent="0.15">
      <c r="A803" s="5" t="s">
        <v>1111</v>
      </c>
      <c r="B803" s="25" t="s">
        <v>1116</v>
      </c>
      <c r="C803" s="25"/>
      <c r="D803" s="5" t="s">
        <v>399</v>
      </c>
      <c r="E803" s="8">
        <v>5</v>
      </c>
      <c r="F803" s="8">
        <v>1385</v>
      </c>
      <c r="G803" s="8">
        <v>6925</v>
      </c>
    </row>
    <row r="804" spans="1:7" ht="39.950000000000003" customHeight="1" x14ac:dyDescent="0.15">
      <c r="A804" s="5" t="s">
        <v>1111</v>
      </c>
      <c r="B804" s="25" t="s">
        <v>1117</v>
      </c>
      <c r="C804" s="25"/>
      <c r="D804" s="5" t="s">
        <v>399</v>
      </c>
      <c r="E804" s="8">
        <v>2</v>
      </c>
      <c r="F804" s="8">
        <v>919</v>
      </c>
      <c r="G804" s="8">
        <v>1838</v>
      </c>
    </row>
    <row r="805" spans="1:7" ht="39.950000000000003" customHeight="1" x14ac:dyDescent="0.15">
      <c r="A805" s="5" t="s">
        <v>1111</v>
      </c>
      <c r="B805" s="25" t="s">
        <v>1118</v>
      </c>
      <c r="C805" s="25"/>
      <c r="D805" s="5" t="s">
        <v>399</v>
      </c>
      <c r="E805" s="8">
        <v>4</v>
      </c>
      <c r="F805" s="8">
        <v>2105</v>
      </c>
      <c r="G805" s="8">
        <v>8420</v>
      </c>
    </row>
    <row r="806" spans="1:7" ht="39.950000000000003" customHeight="1" x14ac:dyDescent="0.15">
      <c r="A806" s="5" t="s">
        <v>1111</v>
      </c>
      <c r="B806" s="25" t="s">
        <v>1119</v>
      </c>
      <c r="C806" s="25"/>
      <c r="D806" s="5" t="s">
        <v>399</v>
      </c>
      <c r="E806" s="8">
        <v>20</v>
      </c>
      <c r="F806" s="8">
        <v>269</v>
      </c>
      <c r="G806" s="8">
        <v>5380</v>
      </c>
    </row>
    <row r="807" spans="1:7" ht="39.950000000000003" customHeight="1" x14ac:dyDescent="0.15">
      <c r="A807" s="5" t="s">
        <v>1111</v>
      </c>
      <c r="B807" s="25" t="s">
        <v>1120</v>
      </c>
      <c r="C807" s="25"/>
      <c r="D807" s="5" t="s">
        <v>399</v>
      </c>
      <c r="E807" s="8">
        <v>20</v>
      </c>
      <c r="F807" s="8">
        <v>233</v>
      </c>
      <c r="G807" s="8">
        <v>4660</v>
      </c>
    </row>
    <row r="808" spans="1:7" ht="39.950000000000003" customHeight="1" x14ac:dyDescent="0.15">
      <c r="A808" s="5" t="s">
        <v>1111</v>
      </c>
      <c r="B808" s="25" t="s">
        <v>1121</v>
      </c>
      <c r="C808" s="25"/>
      <c r="D808" s="5" t="s">
        <v>399</v>
      </c>
      <c r="E808" s="8">
        <v>100</v>
      </c>
      <c r="F808" s="8">
        <v>169</v>
      </c>
      <c r="G808" s="8">
        <v>16900</v>
      </c>
    </row>
    <row r="809" spans="1:7" ht="39.950000000000003" customHeight="1" x14ac:dyDescent="0.15">
      <c r="A809" s="5" t="s">
        <v>1111</v>
      </c>
      <c r="B809" s="25" t="s">
        <v>1122</v>
      </c>
      <c r="C809" s="25"/>
      <c r="D809" s="5" t="s">
        <v>399</v>
      </c>
      <c r="E809" s="8">
        <v>1</v>
      </c>
      <c r="F809" s="8">
        <v>24137</v>
      </c>
      <c r="G809" s="8">
        <v>24137</v>
      </c>
    </row>
    <row r="810" spans="1:7" ht="39.950000000000003" customHeight="1" x14ac:dyDescent="0.15">
      <c r="A810" s="5" t="s">
        <v>1111</v>
      </c>
      <c r="B810" s="25" t="s">
        <v>1123</v>
      </c>
      <c r="C810" s="25"/>
      <c r="D810" s="5" t="s">
        <v>399</v>
      </c>
      <c r="E810" s="8">
        <v>3</v>
      </c>
      <c r="F810" s="8">
        <v>1560</v>
      </c>
      <c r="G810" s="8">
        <v>4680</v>
      </c>
    </row>
    <row r="811" spans="1:7" ht="39.950000000000003" customHeight="1" x14ac:dyDescent="0.15">
      <c r="A811" s="5" t="s">
        <v>1111</v>
      </c>
      <c r="B811" s="25" t="s">
        <v>1124</v>
      </c>
      <c r="C811" s="25"/>
      <c r="D811" s="5" t="s">
        <v>399</v>
      </c>
      <c r="E811" s="8">
        <v>100</v>
      </c>
      <c r="F811" s="8">
        <v>101</v>
      </c>
      <c r="G811" s="8">
        <v>10100</v>
      </c>
    </row>
    <row r="812" spans="1:7" ht="24.95" customHeight="1" x14ac:dyDescent="0.15">
      <c r="A812" s="24" t="s">
        <v>642</v>
      </c>
      <c r="B812" s="24"/>
      <c r="C812" s="24"/>
      <c r="D812" s="24"/>
      <c r="E812" s="10">
        <f>SUBTOTAL(9,E799:E811)</f>
        <v>565</v>
      </c>
      <c r="F812" s="10" t="s">
        <v>557</v>
      </c>
      <c r="G812" s="10">
        <f>SUBTOTAL(9,G799:G811)</f>
        <v>142770</v>
      </c>
    </row>
    <row r="813" spans="1:7" ht="39.950000000000003" customHeight="1" x14ac:dyDescent="0.15">
      <c r="A813" s="5" t="s">
        <v>1125</v>
      </c>
      <c r="B813" s="25" t="s">
        <v>1126</v>
      </c>
      <c r="C813" s="25"/>
      <c r="D813" s="5" t="s">
        <v>399</v>
      </c>
      <c r="E813" s="8">
        <v>800</v>
      </c>
      <c r="F813" s="8">
        <v>38.299999999999997</v>
      </c>
      <c r="G813" s="8">
        <v>30640</v>
      </c>
    </row>
    <row r="814" spans="1:7" ht="39.950000000000003" customHeight="1" x14ac:dyDescent="0.15">
      <c r="A814" s="5" t="s">
        <v>1125</v>
      </c>
      <c r="B814" s="25" t="s">
        <v>1127</v>
      </c>
      <c r="C814" s="25"/>
      <c r="D814" s="5" t="s">
        <v>399</v>
      </c>
      <c r="E814" s="8">
        <v>500</v>
      </c>
      <c r="F814" s="8">
        <v>254</v>
      </c>
      <c r="G814" s="8">
        <v>127000</v>
      </c>
    </row>
    <row r="815" spans="1:7" ht="24.95" customHeight="1" x14ac:dyDescent="0.15">
      <c r="A815" s="24" t="s">
        <v>642</v>
      </c>
      <c r="B815" s="24"/>
      <c r="C815" s="24"/>
      <c r="D815" s="24"/>
      <c r="E815" s="10">
        <f>SUBTOTAL(9,E813:E814)</f>
        <v>1300</v>
      </c>
      <c r="F815" s="10" t="s">
        <v>557</v>
      </c>
      <c r="G815" s="10">
        <f>SUBTOTAL(9,G813:G814)</f>
        <v>157640</v>
      </c>
    </row>
    <row r="816" spans="1:7" ht="60" customHeight="1" x14ac:dyDescent="0.15">
      <c r="A816" s="5" t="s">
        <v>1128</v>
      </c>
      <c r="B816" s="25" t="s">
        <v>1129</v>
      </c>
      <c r="C816" s="25"/>
      <c r="D816" s="5" t="s">
        <v>399</v>
      </c>
      <c r="E816" s="8">
        <v>200</v>
      </c>
      <c r="F816" s="8">
        <v>19.399999999999999</v>
      </c>
      <c r="G816" s="8">
        <v>3880</v>
      </c>
    </row>
    <row r="817" spans="1:7" ht="60" customHeight="1" x14ac:dyDescent="0.15">
      <c r="A817" s="5" t="s">
        <v>1128</v>
      </c>
      <c r="B817" s="25" t="s">
        <v>1130</v>
      </c>
      <c r="C817" s="25"/>
      <c r="D817" s="5" t="s">
        <v>399</v>
      </c>
      <c r="E817" s="8">
        <v>5</v>
      </c>
      <c r="F817" s="8">
        <v>2070</v>
      </c>
      <c r="G817" s="8">
        <v>10350</v>
      </c>
    </row>
    <row r="818" spans="1:7" ht="24.95" customHeight="1" x14ac:dyDescent="0.15">
      <c r="A818" s="24" t="s">
        <v>642</v>
      </c>
      <c r="B818" s="24"/>
      <c r="C818" s="24"/>
      <c r="D818" s="24"/>
      <c r="E818" s="10">
        <f>SUBTOTAL(9,E816:E817)</f>
        <v>205</v>
      </c>
      <c r="F818" s="10" t="s">
        <v>557</v>
      </c>
      <c r="G818" s="10">
        <f>SUBTOTAL(9,G816:G817)</f>
        <v>14230</v>
      </c>
    </row>
    <row r="819" spans="1:7" ht="39.950000000000003" customHeight="1" x14ac:dyDescent="0.15">
      <c r="A819" s="5" t="s">
        <v>1131</v>
      </c>
      <c r="B819" s="25" t="s">
        <v>1132</v>
      </c>
      <c r="C819" s="25"/>
      <c r="D819" s="5" t="s">
        <v>399</v>
      </c>
      <c r="E819" s="8">
        <v>1014</v>
      </c>
      <c r="F819" s="8">
        <v>174.96745999999999</v>
      </c>
      <c r="G819" s="8">
        <v>177417</v>
      </c>
    </row>
    <row r="820" spans="1:7" ht="24.95" customHeight="1" x14ac:dyDescent="0.15">
      <c r="A820" s="24" t="s">
        <v>642</v>
      </c>
      <c r="B820" s="24"/>
      <c r="C820" s="24"/>
      <c r="D820" s="24"/>
      <c r="E820" s="10">
        <f>SUBTOTAL(9,E819:E819)</f>
        <v>1014</v>
      </c>
      <c r="F820" s="10" t="s">
        <v>557</v>
      </c>
      <c r="G820" s="10">
        <f>SUBTOTAL(9,G819:G819)</f>
        <v>177417</v>
      </c>
    </row>
    <row r="821" spans="1:7" ht="39.950000000000003" customHeight="1" x14ac:dyDescent="0.15">
      <c r="A821" s="5" t="s">
        <v>1133</v>
      </c>
      <c r="B821" s="25" t="s">
        <v>1134</v>
      </c>
      <c r="C821" s="25"/>
      <c r="D821" s="5" t="s">
        <v>399</v>
      </c>
      <c r="E821" s="8">
        <v>30</v>
      </c>
      <c r="F821" s="8">
        <v>580</v>
      </c>
      <c r="G821" s="8">
        <v>17400</v>
      </c>
    </row>
    <row r="822" spans="1:7" ht="24.95" customHeight="1" x14ac:dyDescent="0.15">
      <c r="A822" s="24" t="s">
        <v>642</v>
      </c>
      <c r="B822" s="24"/>
      <c r="C822" s="24"/>
      <c r="D822" s="24"/>
      <c r="E822" s="10">
        <f>SUBTOTAL(9,E821:E821)</f>
        <v>30</v>
      </c>
      <c r="F822" s="10" t="s">
        <v>557</v>
      </c>
      <c r="G822" s="10">
        <f>SUBTOTAL(9,G821:G821)</f>
        <v>17400</v>
      </c>
    </row>
    <row r="823" spans="1:7" ht="39.950000000000003" customHeight="1" x14ac:dyDescent="0.15">
      <c r="A823" s="5" t="s">
        <v>1135</v>
      </c>
      <c r="B823" s="25" t="s">
        <v>1136</v>
      </c>
      <c r="C823" s="25"/>
      <c r="D823" s="5" t="s">
        <v>399</v>
      </c>
      <c r="E823" s="8">
        <v>10</v>
      </c>
      <c r="F823" s="8">
        <v>688</v>
      </c>
      <c r="G823" s="8">
        <v>6880</v>
      </c>
    </row>
    <row r="824" spans="1:7" ht="39.950000000000003" customHeight="1" x14ac:dyDescent="0.15">
      <c r="A824" s="5" t="s">
        <v>1135</v>
      </c>
      <c r="B824" s="25" t="s">
        <v>1137</v>
      </c>
      <c r="C824" s="25"/>
      <c r="D824" s="5" t="s">
        <v>399</v>
      </c>
      <c r="E824" s="8">
        <v>10</v>
      </c>
      <c r="F824" s="8">
        <v>835</v>
      </c>
      <c r="G824" s="8">
        <v>8350</v>
      </c>
    </row>
    <row r="825" spans="1:7" ht="39.950000000000003" customHeight="1" x14ac:dyDescent="0.15">
      <c r="A825" s="5" t="s">
        <v>1135</v>
      </c>
      <c r="B825" s="25" t="s">
        <v>1138</v>
      </c>
      <c r="C825" s="25"/>
      <c r="D825" s="5" t="s">
        <v>399</v>
      </c>
      <c r="E825" s="8">
        <v>10</v>
      </c>
      <c r="F825" s="8">
        <v>1407</v>
      </c>
      <c r="G825" s="8">
        <v>14070</v>
      </c>
    </row>
    <row r="826" spans="1:7" ht="39.950000000000003" customHeight="1" x14ac:dyDescent="0.15">
      <c r="A826" s="5" t="s">
        <v>1135</v>
      </c>
      <c r="B826" s="25" t="s">
        <v>1139</v>
      </c>
      <c r="C826" s="25"/>
      <c r="D826" s="5" t="s">
        <v>399</v>
      </c>
      <c r="E826" s="8">
        <v>10</v>
      </c>
      <c r="F826" s="8">
        <v>435</v>
      </c>
      <c r="G826" s="8">
        <v>4350</v>
      </c>
    </row>
    <row r="827" spans="1:7" ht="39.950000000000003" customHeight="1" x14ac:dyDescent="0.15">
      <c r="A827" s="5" t="s">
        <v>1135</v>
      </c>
      <c r="B827" s="25" t="s">
        <v>1140</v>
      </c>
      <c r="C827" s="25"/>
      <c r="D827" s="5" t="s">
        <v>399</v>
      </c>
      <c r="E827" s="8">
        <v>10</v>
      </c>
      <c r="F827" s="8">
        <v>733</v>
      </c>
      <c r="G827" s="8">
        <v>7330</v>
      </c>
    </row>
    <row r="828" spans="1:7" ht="24.95" customHeight="1" x14ac:dyDescent="0.15">
      <c r="A828" s="24" t="s">
        <v>642</v>
      </c>
      <c r="B828" s="24"/>
      <c r="C828" s="24"/>
      <c r="D828" s="24"/>
      <c r="E828" s="10">
        <f>SUBTOTAL(9,E823:E827)</f>
        <v>50</v>
      </c>
      <c r="F828" s="10" t="s">
        <v>557</v>
      </c>
      <c r="G828" s="10">
        <f>SUBTOTAL(9,G823:G827)</f>
        <v>40980</v>
      </c>
    </row>
    <row r="829" spans="1:7" ht="60" customHeight="1" x14ac:dyDescent="0.15">
      <c r="A829" s="5" t="s">
        <v>1141</v>
      </c>
      <c r="B829" s="25" t="s">
        <v>1142</v>
      </c>
      <c r="C829" s="25"/>
      <c r="D829" s="5" t="s">
        <v>399</v>
      </c>
      <c r="E829" s="8">
        <v>307</v>
      </c>
      <c r="F829" s="8">
        <v>386.79153100000002</v>
      </c>
      <c r="G829" s="8">
        <v>118745</v>
      </c>
    </row>
    <row r="830" spans="1:7" ht="60" customHeight="1" x14ac:dyDescent="0.15">
      <c r="A830" s="5" t="s">
        <v>1141</v>
      </c>
      <c r="B830" s="25" t="s">
        <v>1143</v>
      </c>
      <c r="C830" s="25"/>
      <c r="D830" s="5" t="s">
        <v>399</v>
      </c>
      <c r="E830" s="8">
        <v>25</v>
      </c>
      <c r="F830" s="8">
        <v>1829</v>
      </c>
      <c r="G830" s="8">
        <v>45725</v>
      </c>
    </row>
    <row r="831" spans="1:7" ht="24.95" customHeight="1" x14ac:dyDescent="0.15">
      <c r="A831" s="24" t="s">
        <v>642</v>
      </c>
      <c r="B831" s="24"/>
      <c r="C831" s="24"/>
      <c r="D831" s="24"/>
      <c r="E831" s="10">
        <f>SUBTOTAL(9,E829:E830)</f>
        <v>332</v>
      </c>
      <c r="F831" s="10" t="s">
        <v>557</v>
      </c>
      <c r="G831" s="10">
        <f>SUBTOTAL(9,G829:G830)</f>
        <v>164470</v>
      </c>
    </row>
    <row r="832" spans="1:7" ht="39.950000000000003" customHeight="1" x14ac:dyDescent="0.15">
      <c r="A832" s="5" t="s">
        <v>1144</v>
      </c>
      <c r="B832" s="25" t="s">
        <v>1145</v>
      </c>
      <c r="C832" s="25"/>
      <c r="D832" s="5" t="s">
        <v>399</v>
      </c>
      <c r="E832" s="8">
        <v>14</v>
      </c>
      <c r="F832" s="8">
        <v>6943</v>
      </c>
      <c r="G832" s="8">
        <v>97202</v>
      </c>
    </row>
    <row r="833" spans="1:7" ht="60" customHeight="1" x14ac:dyDescent="0.15">
      <c r="A833" s="5" t="s">
        <v>1144</v>
      </c>
      <c r="B833" s="25" t="s">
        <v>1146</v>
      </c>
      <c r="C833" s="25"/>
      <c r="D833" s="5" t="s">
        <v>399</v>
      </c>
      <c r="E833" s="8">
        <v>4</v>
      </c>
      <c r="F833" s="8">
        <v>599</v>
      </c>
      <c r="G833" s="8">
        <v>2396</v>
      </c>
    </row>
    <row r="834" spans="1:7" ht="60" customHeight="1" x14ac:dyDescent="0.15">
      <c r="A834" s="5" t="s">
        <v>1144</v>
      </c>
      <c r="B834" s="25" t="s">
        <v>1147</v>
      </c>
      <c r="C834" s="25"/>
      <c r="D834" s="5" t="s">
        <v>399</v>
      </c>
      <c r="E834" s="8">
        <v>4</v>
      </c>
      <c r="F834" s="8">
        <v>1836</v>
      </c>
      <c r="G834" s="8">
        <v>7344</v>
      </c>
    </row>
    <row r="835" spans="1:7" ht="24.95" customHeight="1" x14ac:dyDescent="0.15">
      <c r="A835" s="24" t="s">
        <v>642</v>
      </c>
      <c r="B835" s="24"/>
      <c r="C835" s="24"/>
      <c r="D835" s="24"/>
      <c r="E835" s="10">
        <f>SUBTOTAL(9,E832:E834)</f>
        <v>22</v>
      </c>
      <c r="F835" s="10" t="s">
        <v>557</v>
      </c>
      <c r="G835" s="10">
        <f>SUBTOTAL(9,G832:G834)</f>
        <v>106942</v>
      </c>
    </row>
    <row r="836" spans="1:7" ht="60" customHeight="1" x14ac:dyDescent="0.15">
      <c r="A836" s="5" t="s">
        <v>975</v>
      </c>
      <c r="B836" s="25" t="s">
        <v>1148</v>
      </c>
      <c r="C836" s="25"/>
      <c r="D836" s="5" t="s">
        <v>399</v>
      </c>
      <c r="E836" s="8">
        <v>2</v>
      </c>
      <c r="F836" s="8">
        <v>2063</v>
      </c>
      <c r="G836" s="8">
        <v>4126</v>
      </c>
    </row>
    <row r="837" spans="1:7" ht="60" customHeight="1" x14ac:dyDescent="0.15">
      <c r="A837" s="5" t="s">
        <v>975</v>
      </c>
      <c r="B837" s="25" t="s">
        <v>1149</v>
      </c>
      <c r="C837" s="25"/>
      <c r="D837" s="5" t="s">
        <v>399</v>
      </c>
      <c r="E837" s="8">
        <v>15</v>
      </c>
      <c r="F837" s="8">
        <v>2500</v>
      </c>
      <c r="G837" s="8">
        <v>37500</v>
      </c>
    </row>
    <row r="838" spans="1:7" ht="60" customHeight="1" x14ac:dyDescent="0.15">
      <c r="A838" s="5" t="s">
        <v>975</v>
      </c>
      <c r="B838" s="25" t="s">
        <v>1150</v>
      </c>
      <c r="C838" s="25"/>
      <c r="D838" s="5" t="s">
        <v>399</v>
      </c>
      <c r="E838" s="8">
        <v>10</v>
      </c>
      <c r="F838" s="8">
        <v>530</v>
      </c>
      <c r="G838" s="8">
        <v>5300</v>
      </c>
    </row>
    <row r="839" spans="1:7" ht="60" customHeight="1" x14ac:dyDescent="0.15">
      <c r="A839" s="5" t="s">
        <v>975</v>
      </c>
      <c r="B839" s="25" t="s">
        <v>1151</v>
      </c>
      <c r="C839" s="25"/>
      <c r="D839" s="5" t="s">
        <v>399</v>
      </c>
      <c r="E839" s="8">
        <v>15</v>
      </c>
      <c r="F839" s="8">
        <v>10905</v>
      </c>
      <c r="G839" s="8">
        <v>163575</v>
      </c>
    </row>
    <row r="840" spans="1:7" ht="60" customHeight="1" x14ac:dyDescent="0.15">
      <c r="A840" s="5" t="s">
        <v>975</v>
      </c>
      <c r="B840" s="25" t="s">
        <v>1152</v>
      </c>
      <c r="C840" s="25"/>
      <c r="D840" s="5" t="s">
        <v>399</v>
      </c>
      <c r="E840" s="8">
        <v>5</v>
      </c>
      <c r="F840" s="8">
        <v>5000</v>
      </c>
      <c r="G840" s="8">
        <v>25000</v>
      </c>
    </row>
    <row r="841" spans="1:7" ht="60" customHeight="1" x14ac:dyDescent="0.15">
      <c r="A841" s="5" t="s">
        <v>975</v>
      </c>
      <c r="B841" s="25" t="s">
        <v>1153</v>
      </c>
      <c r="C841" s="25"/>
      <c r="D841" s="5" t="s">
        <v>399</v>
      </c>
      <c r="E841" s="8">
        <v>10</v>
      </c>
      <c r="F841" s="8">
        <v>80</v>
      </c>
      <c r="G841" s="8">
        <v>800</v>
      </c>
    </row>
    <row r="842" spans="1:7" ht="60" customHeight="1" x14ac:dyDescent="0.15">
      <c r="A842" s="5" t="s">
        <v>975</v>
      </c>
      <c r="B842" s="25" t="s">
        <v>1154</v>
      </c>
      <c r="C842" s="25"/>
      <c r="D842" s="5" t="s">
        <v>399</v>
      </c>
      <c r="E842" s="8">
        <v>6</v>
      </c>
      <c r="F842" s="8">
        <v>3776</v>
      </c>
      <c r="G842" s="8">
        <v>22656</v>
      </c>
    </row>
    <row r="843" spans="1:7" ht="60" customHeight="1" x14ac:dyDescent="0.15">
      <c r="A843" s="5" t="s">
        <v>975</v>
      </c>
      <c r="B843" s="25" t="s">
        <v>1155</v>
      </c>
      <c r="C843" s="25"/>
      <c r="D843" s="5" t="s">
        <v>399</v>
      </c>
      <c r="E843" s="8">
        <v>6</v>
      </c>
      <c r="F843" s="8">
        <v>1764</v>
      </c>
      <c r="G843" s="8">
        <v>10584</v>
      </c>
    </row>
    <row r="844" spans="1:7" ht="60" customHeight="1" x14ac:dyDescent="0.15">
      <c r="A844" s="5" t="s">
        <v>975</v>
      </c>
      <c r="B844" s="25" t="s">
        <v>1156</v>
      </c>
      <c r="C844" s="25"/>
      <c r="D844" s="5" t="s">
        <v>399</v>
      </c>
      <c r="E844" s="8">
        <v>10</v>
      </c>
      <c r="F844" s="8">
        <v>2500</v>
      </c>
      <c r="G844" s="8">
        <v>25000</v>
      </c>
    </row>
    <row r="845" spans="1:7" ht="60" customHeight="1" x14ac:dyDescent="0.15">
      <c r="A845" s="5" t="s">
        <v>975</v>
      </c>
      <c r="B845" s="25" t="s">
        <v>1157</v>
      </c>
      <c r="C845" s="25"/>
      <c r="D845" s="5" t="s">
        <v>399</v>
      </c>
      <c r="E845" s="8">
        <v>10</v>
      </c>
      <c r="F845" s="8">
        <v>4526</v>
      </c>
      <c r="G845" s="8">
        <v>45260</v>
      </c>
    </row>
    <row r="846" spans="1:7" ht="24.95" customHeight="1" x14ac:dyDescent="0.15">
      <c r="A846" s="24" t="s">
        <v>642</v>
      </c>
      <c r="B846" s="24"/>
      <c r="C846" s="24"/>
      <c r="D846" s="24"/>
      <c r="E846" s="10">
        <f>SUBTOTAL(9,E836:E845)</f>
        <v>89</v>
      </c>
      <c r="F846" s="10" t="s">
        <v>557</v>
      </c>
      <c r="G846" s="10">
        <f>SUBTOTAL(9,G836:G845)</f>
        <v>339801</v>
      </c>
    </row>
    <row r="847" spans="1:7" ht="39.950000000000003" customHeight="1" x14ac:dyDescent="0.15">
      <c r="A847" s="5" t="s">
        <v>1158</v>
      </c>
      <c r="B847" s="25" t="s">
        <v>1159</v>
      </c>
      <c r="C847" s="25"/>
      <c r="D847" s="5" t="s">
        <v>399</v>
      </c>
      <c r="E847" s="8">
        <v>54</v>
      </c>
      <c r="F847" s="8">
        <v>627.3519</v>
      </c>
      <c r="G847" s="8">
        <v>33877</v>
      </c>
    </row>
    <row r="848" spans="1:7" ht="24.95" customHeight="1" x14ac:dyDescent="0.15">
      <c r="A848" s="24" t="s">
        <v>642</v>
      </c>
      <c r="B848" s="24"/>
      <c r="C848" s="24"/>
      <c r="D848" s="24"/>
      <c r="E848" s="10">
        <f>SUBTOTAL(9,E847:E847)</f>
        <v>54</v>
      </c>
      <c r="F848" s="10" t="s">
        <v>557</v>
      </c>
      <c r="G848" s="10">
        <f>SUBTOTAL(9,G847:G847)</f>
        <v>33877</v>
      </c>
    </row>
    <row r="849" spans="1:7" ht="39.950000000000003" customHeight="1" x14ac:dyDescent="0.15">
      <c r="A849" s="5" t="s">
        <v>1160</v>
      </c>
      <c r="B849" s="25" t="s">
        <v>1161</v>
      </c>
      <c r="C849" s="25"/>
      <c r="D849" s="5" t="s">
        <v>399</v>
      </c>
      <c r="E849" s="8">
        <v>500</v>
      </c>
      <c r="F849" s="8">
        <v>1200</v>
      </c>
      <c r="G849" s="8">
        <v>600000</v>
      </c>
    </row>
    <row r="850" spans="1:7" ht="24.95" customHeight="1" x14ac:dyDescent="0.15">
      <c r="A850" s="24" t="s">
        <v>642</v>
      </c>
      <c r="B850" s="24"/>
      <c r="C850" s="24"/>
      <c r="D850" s="24"/>
      <c r="E850" s="10">
        <f>SUBTOTAL(9,E849:E849)</f>
        <v>500</v>
      </c>
      <c r="F850" s="10" t="s">
        <v>557</v>
      </c>
      <c r="G850" s="10">
        <f>SUBTOTAL(9,G849:G849)</f>
        <v>600000</v>
      </c>
    </row>
    <row r="851" spans="1:7" ht="39.950000000000003" customHeight="1" x14ac:dyDescent="0.15">
      <c r="A851" s="5" t="s">
        <v>1162</v>
      </c>
      <c r="B851" s="25" t="s">
        <v>1163</v>
      </c>
      <c r="C851" s="25"/>
      <c r="D851" s="5" t="s">
        <v>399</v>
      </c>
      <c r="E851" s="8">
        <v>1500</v>
      </c>
      <c r="F851" s="8">
        <v>200</v>
      </c>
      <c r="G851" s="8">
        <v>300000</v>
      </c>
    </row>
    <row r="852" spans="1:7" ht="24.95" customHeight="1" x14ac:dyDescent="0.15">
      <c r="A852" s="24" t="s">
        <v>642</v>
      </c>
      <c r="B852" s="24"/>
      <c r="C852" s="24"/>
      <c r="D852" s="24"/>
      <c r="E852" s="10">
        <f>SUBTOTAL(9,E851:E851)</f>
        <v>1500</v>
      </c>
      <c r="F852" s="10" t="s">
        <v>557</v>
      </c>
      <c r="G852" s="10">
        <f>SUBTOTAL(9,G851:G851)</f>
        <v>300000</v>
      </c>
    </row>
    <row r="853" spans="1:7" ht="39.950000000000003" customHeight="1" x14ac:dyDescent="0.15">
      <c r="A853" s="5" t="s">
        <v>1164</v>
      </c>
      <c r="B853" s="25" t="s">
        <v>1165</v>
      </c>
      <c r="C853" s="25"/>
      <c r="D853" s="5" t="s">
        <v>399</v>
      </c>
      <c r="E853" s="8">
        <v>203</v>
      </c>
      <c r="F853" s="8">
        <v>240.746847</v>
      </c>
      <c r="G853" s="8">
        <v>48871.61</v>
      </c>
    </row>
    <row r="854" spans="1:7" ht="24.95" customHeight="1" x14ac:dyDescent="0.15">
      <c r="A854" s="24" t="s">
        <v>642</v>
      </c>
      <c r="B854" s="24"/>
      <c r="C854" s="24"/>
      <c r="D854" s="24"/>
      <c r="E854" s="10">
        <f>SUBTOTAL(9,E853:E853)</f>
        <v>203</v>
      </c>
      <c r="F854" s="10" t="s">
        <v>557</v>
      </c>
      <c r="G854" s="10">
        <f>SUBTOTAL(9,G853:G853)</f>
        <v>48871.61</v>
      </c>
    </row>
    <row r="855" spans="1:7" ht="24.95" customHeight="1" x14ac:dyDescent="0.15">
      <c r="A855" s="24" t="s">
        <v>643</v>
      </c>
      <c r="B855" s="24"/>
      <c r="C855" s="24"/>
      <c r="D855" s="24"/>
      <c r="E855" s="24"/>
      <c r="F855" s="24"/>
      <c r="G855" s="10">
        <f>SUBTOTAL(9,G738:G854)</f>
        <v>3715722.61</v>
      </c>
    </row>
    <row r="856" spans="1:7" ht="24.95" customHeight="1" x14ac:dyDescent="0.15"/>
    <row r="857" spans="1:7" ht="20.100000000000001" customHeight="1" x14ac:dyDescent="0.15">
      <c r="A857" s="22" t="s">
        <v>424</v>
      </c>
      <c r="B857" s="22"/>
      <c r="C857" s="23" t="s">
        <v>290</v>
      </c>
      <c r="D857" s="23"/>
      <c r="E857" s="23"/>
      <c r="F857" s="23"/>
      <c r="G857" s="23"/>
    </row>
    <row r="858" spans="1:7" ht="20.100000000000001" customHeight="1" x14ac:dyDescent="0.15">
      <c r="A858" s="22" t="s">
        <v>425</v>
      </c>
      <c r="B858" s="22"/>
      <c r="C858" s="23" t="s">
        <v>426</v>
      </c>
      <c r="D858" s="23"/>
      <c r="E858" s="23"/>
      <c r="F858" s="23"/>
      <c r="G858" s="23"/>
    </row>
    <row r="859" spans="1:7" ht="24.95" customHeight="1" x14ac:dyDescent="0.15">
      <c r="A859" s="22" t="s">
        <v>427</v>
      </c>
      <c r="B859" s="22"/>
      <c r="C859" s="23" t="s">
        <v>399</v>
      </c>
      <c r="D859" s="23"/>
      <c r="E859" s="23"/>
      <c r="F859" s="23"/>
      <c r="G859" s="23"/>
    </row>
    <row r="860" spans="1:7" ht="15" customHeight="1" x14ac:dyDescent="0.15"/>
    <row r="861" spans="1:7" ht="24.95" customHeight="1" x14ac:dyDescent="0.15">
      <c r="A861" s="15" t="s">
        <v>702</v>
      </c>
      <c r="B861" s="15"/>
      <c r="C861" s="15"/>
      <c r="D861" s="15"/>
      <c r="E861" s="15"/>
      <c r="F861" s="15"/>
      <c r="G861" s="15"/>
    </row>
    <row r="862" spans="1:7" ht="15" customHeight="1" x14ac:dyDescent="0.15"/>
    <row r="863" spans="1:7" ht="50.1" customHeight="1" x14ac:dyDescent="0.15">
      <c r="A863" s="5" t="s">
        <v>336</v>
      </c>
      <c r="B863" s="20" t="s">
        <v>575</v>
      </c>
      <c r="C863" s="20"/>
      <c r="D863" s="5" t="s">
        <v>636</v>
      </c>
      <c r="E863" s="5" t="s">
        <v>637</v>
      </c>
      <c r="F863" s="5" t="s">
        <v>638</v>
      </c>
      <c r="G863" s="5" t="s">
        <v>639</v>
      </c>
    </row>
    <row r="864" spans="1:7" ht="15" customHeight="1" x14ac:dyDescent="0.15">
      <c r="A864" s="5">
        <v>1</v>
      </c>
      <c r="B864" s="20">
        <v>2</v>
      </c>
      <c r="C864" s="20"/>
      <c r="D864" s="5">
        <v>3</v>
      </c>
      <c r="E864" s="5">
        <v>4</v>
      </c>
      <c r="F864" s="5">
        <v>5</v>
      </c>
      <c r="G864" s="5">
        <v>6</v>
      </c>
    </row>
    <row r="865" spans="1:7" ht="39.950000000000003" customHeight="1" x14ac:dyDescent="0.15">
      <c r="A865" s="5" t="s">
        <v>515</v>
      </c>
      <c r="B865" s="25" t="s">
        <v>1166</v>
      </c>
      <c r="C865" s="25"/>
      <c r="D865" s="5" t="s">
        <v>399</v>
      </c>
      <c r="E865" s="8">
        <v>100</v>
      </c>
      <c r="F865" s="8">
        <v>33.33</v>
      </c>
      <c r="G865" s="8">
        <v>3333</v>
      </c>
    </row>
    <row r="866" spans="1:7" ht="24.95" customHeight="1" x14ac:dyDescent="0.15">
      <c r="A866" s="24" t="s">
        <v>642</v>
      </c>
      <c r="B866" s="24"/>
      <c r="C866" s="24"/>
      <c r="D866" s="24"/>
      <c r="E866" s="10">
        <f>SUBTOTAL(9,E865:E865)</f>
        <v>100</v>
      </c>
      <c r="F866" s="10" t="s">
        <v>557</v>
      </c>
      <c r="G866" s="10">
        <f>SUBTOTAL(9,G865:G865)</f>
        <v>3333</v>
      </c>
    </row>
    <row r="867" spans="1:7" ht="24.95" customHeight="1" x14ac:dyDescent="0.15">
      <c r="A867" s="24" t="s">
        <v>643</v>
      </c>
      <c r="B867" s="24"/>
      <c r="C867" s="24"/>
      <c r="D867" s="24"/>
      <c r="E867" s="24"/>
      <c r="F867" s="24"/>
      <c r="G867" s="10">
        <f>SUBTOTAL(9,G865:G866)</f>
        <v>3333</v>
      </c>
    </row>
    <row r="868" spans="1:7" ht="24.95" customHeight="1" x14ac:dyDescent="0.15"/>
    <row r="869" spans="1:7" ht="20.100000000000001" customHeight="1" x14ac:dyDescent="0.15">
      <c r="A869" s="22" t="s">
        <v>424</v>
      </c>
      <c r="B869" s="22"/>
      <c r="C869" s="23" t="s">
        <v>290</v>
      </c>
      <c r="D869" s="23"/>
      <c r="E869" s="23"/>
      <c r="F869" s="23"/>
      <c r="G869" s="23"/>
    </row>
    <row r="870" spans="1:7" ht="20.100000000000001" customHeight="1" x14ac:dyDescent="0.15">
      <c r="A870" s="22" t="s">
        <v>425</v>
      </c>
      <c r="B870" s="22"/>
      <c r="C870" s="23" t="s">
        <v>1167</v>
      </c>
      <c r="D870" s="23"/>
      <c r="E870" s="23"/>
      <c r="F870" s="23"/>
      <c r="G870" s="23"/>
    </row>
    <row r="871" spans="1:7" ht="24.95" customHeight="1" x14ac:dyDescent="0.15">
      <c r="A871" s="22" t="s">
        <v>427</v>
      </c>
      <c r="B871" s="22"/>
      <c r="C871" s="23" t="s">
        <v>399</v>
      </c>
      <c r="D871" s="23"/>
      <c r="E871" s="23"/>
      <c r="F871" s="23"/>
      <c r="G871" s="23"/>
    </row>
    <row r="872" spans="1:7" ht="15" customHeight="1" x14ac:dyDescent="0.15"/>
    <row r="873" spans="1:7" ht="24.95" customHeight="1" x14ac:dyDescent="0.15">
      <c r="A873" s="15" t="s">
        <v>654</v>
      </c>
      <c r="B873" s="15"/>
      <c r="C873" s="15"/>
      <c r="D873" s="15"/>
      <c r="E873" s="15"/>
      <c r="F873" s="15"/>
      <c r="G873" s="15"/>
    </row>
    <row r="874" spans="1:7" ht="15" customHeight="1" x14ac:dyDescent="0.15"/>
    <row r="875" spans="1:7" ht="50.1" customHeight="1" x14ac:dyDescent="0.15">
      <c r="A875" s="5" t="s">
        <v>336</v>
      </c>
      <c r="B875" s="20" t="s">
        <v>575</v>
      </c>
      <c r="C875" s="20"/>
      <c r="D875" s="5" t="s">
        <v>636</v>
      </c>
      <c r="E875" s="5" t="s">
        <v>637</v>
      </c>
      <c r="F875" s="5" t="s">
        <v>638</v>
      </c>
      <c r="G875" s="5" t="s">
        <v>639</v>
      </c>
    </row>
    <row r="876" spans="1:7" ht="15" customHeight="1" x14ac:dyDescent="0.15">
      <c r="A876" s="5">
        <v>1</v>
      </c>
      <c r="B876" s="20">
        <v>2</v>
      </c>
      <c r="C876" s="20"/>
      <c r="D876" s="5">
        <v>3</v>
      </c>
      <c r="E876" s="5">
        <v>4</v>
      </c>
      <c r="F876" s="5">
        <v>5</v>
      </c>
      <c r="G876" s="5">
        <v>6</v>
      </c>
    </row>
    <row r="877" spans="1:7" ht="80.099999999999994" customHeight="1" x14ac:dyDescent="0.15">
      <c r="A877" s="5" t="s">
        <v>1168</v>
      </c>
      <c r="B877" s="25" t="s">
        <v>1169</v>
      </c>
      <c r="C877" s="25"/>
      <c r="D877" s="5" t="s">
        <v>646</v>
      </c>
      <c r="E877" s="8">
        <v>12</v>
      </c>
      <c r="F877" s="8">
        <v>52073.333400000003</v>
      </c>
      <c r="G877" s="8">
        <v>624880</v>
      </c>
    </row>
    <row r="878" spans="1:7" ht="24.95" customHeight="1" x14ac:dyDescent="0.15">
      <c r="A878" s="24" t="s">
        <v>642</v>
      </c>
      <c r="B878" s="24"/>
      <c r="C878" s="24"/>
      <c r="D878" s="24"/>
      <c r="E878" s="10">
        <f>SUBTOTAL(9,E877:E877)</f>
        <v>12</v>
      </c>
      <c r="F878" s="10" t="s">
        <v>557</v>
      </c>
      <c r="G878" s="10">
        <f>SUBTOTAL(9,G877:G877)</f>
        <v>624880</v>
      </c>
    </row>
    <row r="879" spans="1:7" ht="99.95" customHeight="1" x14ac:dyDescent="0.15">
      <c r="A879" s="5" t="s">
        <v>1170</v>
      </c>
      <c r="B879" s="25" t="s">
        <v>1171</v>
      </c>
      <c r="C879" s="25"/>
      <c r="D879" s="5" t="s">
        <v>646</v>
      </c>
      <c r="E879" s="8">
        <v>1</v>
      </c>
      <c r="F879" s="8">
        <v>34004.129999999997</v>
      </c>
      <c r="G879" s="8">
        <v>34004.129999999997</v>
      </c>
    </row>
    <row r="880" spans="1:7" ht="24.95" customHeight="1" x14ac:dyDescent="0.15">
      <c r="A880" s="24" t="s">
        <v>642</v>
      </c>
      <c r="B880" s="24"/>
      <c r="C880" s="24"/>
      <c r="D880" s="24"/>
      <c r="E880" s="10">
        <f>SUBTOTAL(9,E879:E879)</f>
        <v>1</v>
      </c>
      <c r="F880" s="10" t="s">
        <v>557</v>
      </c>
      <c r="G880" s="10">
        <f>SUBTOTAL(9,G879:G879)</f>
        <v>34004.129999999997</v>
      </c>
    </row>
    <row r="881" spans="1:7" ht="24.95" customHeight="1" x14ac:dyDescent="0.15">
      <c r="A881" s="24" t="s">
        <v>643</v>
      </c>
      <c r="B881" s="24"/>
      <c r="C881" s="24"/>
      <c r="D881" s="24"/>
      <c r="E881" s="24"/>
      <c r="F881" s="24"/>
      <c r="G881" s="10">
        <f>SUBTOTAL(9,G877:G880)</f>
        <v>658884.13</v>
      </c>
    </row>
    <row r="882" spans="1:7" ht="24.95" customHeight="1" x14ac:dyDescent="0.15"/>
    <row r="883" spans="1:7" ht="20.100000000000001" customHeight="1" x14ac:dyDescent="0.15">
      <c r="A883" s="22" t="s">
        <v>424</v>
      </c>
      <c r="B883" s="22"/>
      <c r="C883" s="23" t="s">
        <v>290</v>
      </c>
      <c r="D883" s="23"/>
      <c r="E883" s="23"/>
      <c r="F883" s="23"/>
      <c r="G883" s="23"/>
    </row>
    <row r="884" spans="1:7" ht="20.100000000000001" customHeight="1" x14ac:dyDescent="0.15">
      <c r="A884" s="22" t="s">
        <v>425</v>
      </c>
      <c r="B884" s="22"/>
      <c r="C884" s="23" t="s">
        <v>1167</v>
      </c>
      <c r="D884" s="23"/>
      <c r="E884" s="23"/>
      <c r="F884" s="23"/>
      <c r="G884" s="23"/>
    </row>
    <row r="885" spans="1:7" ht="24.95" customHeight="1" x14ac:dyDescent="0.15">
      <c r="A885" s="22" t="s">
        <v>427</v>
      </c>
      <c r="B885" s="22"/>
      <c r="C885" s="23" t="s">
        <v>399</v>
      </c>
      <c r="D885" s="23"/>
      <c r="E885" s="23"/>
      <c r="F885" s="23"/>
      <c r="G885" s="23"/>
    </row>
    <row r="886" spans="1:7" ht="15" customHeight="1" x14ac:dyDescent="0.15"/>
    <row r="887" spans="1:7" ht="24.95" customHeight="1" x14ac:dyDescent="0.15">
      <c r="A887" s="15" t="s">
        <v>674</v>
      </c>
      <c r="B887" s="15"/>
      <c r="C887" s="15"/>
      <c r="D887" s="15"/>
      <c r="E887" s="15"/>
      <c r="F887" s="15"/>
      <c r="G887" s="15"/>
    </row>
    <row r="888" spans="1:7" ht="15" customHeight="1" x14ac:dyDescent="0.15"/>
    <row r="889" spans="1:7" ht="50.1" customHeight="1" x14ac:dyDescent="0.15">
      <c r="A889" s="5" t="s">
        <v>336</v>
      </c>
      <c r="B889" s="20" t="s">
        <v>575</v>
      </c>
      <c r="C889" s="20"/>
      <c r="D889" s="5" t="s">
        <v>636</v>
      </c>
      <c r="E889" s="5" t="s">
        <v>637</v>
      </c>
      <c r="F889" s="5" t="s">
        <v>638</v>
      </c>
      <c r="G889" s="5" t="s">
        <v>639</v>
      </c>
    </row>
    <row r="890" spans="1:7" ht="15" customHeight="1" x14ac:dyDescent="0.15">
      <c r="A890" s="5">
        <v>1</v>
      </c>
      <c r="B890" s="20">
        <v>2</v>
      </c>
      <c r="C890" s="20"/>
      <c r="D890" s="5">
        <v>3</v>
      </c>
      <c r="E890" s="5">
        <v>4</v>
      </c>
      <c r="F890" s="5">
        <v>5</v>
      </c>
      <c r="G890" s="5">
        <v>6</v>
      </c>
    </row>
    <row r="891" spans="1:7" ht="39.950000000000003" customHeight="1" x14ac:dyDescent="0.15">
      <c r="A891" s="5" t="s">
        <v>1172</v>
      </c>
      <c r="B891" s="25" t="s">
        <v>1173</v>
      </c>
      <c r="C891" s="25"/>
      <c r="D891" s="5" t="s">
        <v>399</v>
      </c>
      <c r="E891" s="8">
        <v>15</v>
      </c>
      <c r="F891" s="8">
        <v>23790</v>
      </c>
      <c r="G891" s="8">
        <v>356850</v>
      </c>
    </row>
    <row r="892" spans="1:7" ht="24.95" customHeight="1" x14ac:dyDescent="0.15">
      <c r="A892" s="24" t="s">
        <v>642</v>
      </c>
      <c r="B892" s="24"/>
      <c r="C892" s="24"/>
      <c r="D892" s="24"/>
      <c r="E892" s="10">
        <f>SUBTOTAL(9,E891:E891)</f>
        <v>15</v>
      </c>
      <c r="F892" s="10" t="s">
        <v>557</v>
      </c>
      <c r="G892" s="10">
        <f>SUBTOTAL(9,G891:G891)</f>
        <v>356850</v>
      </c>
    </row>
    <row r="893" spans="1:7" ht="80.099999999999994" customHeight="1" x14ac:dyDescent="0.15">
      <c r="A893" s="5" t="s">
        <v>1174</v>
      </c>
      <c r="B893" s="25" t="s">
        <v>1175</v>
      </c>
      <c r="C893" s="25"/>
      <c r="D893" s="5" t="s">
        <v>399</v>
      </c>
      <c r="E893" s="8">
        <v>32</v>
      </c>
      <c r="F893" s="8">
        <v>29587.040000000001</v>
      </c>
      <c r="G893" s="8">
        <v>946785.28000000003</v>
      </c>
    </row>
    <row r="894" spans="1:7" ht="24.95" customHeight="1" x14ac:dyDescent="0.15">
      <c r="A894" s="24" t="s">
        <v>642</v>
      </c>
      <c r="B894" s="24"/>
      <c r="C894" s="24"/>
      <c r="D894" s="24"/>
      <c r="E894" s="10">
        <f>SUBTOTAL(9,E893:E893)</f>
        <v>32</v>
      </c>
      <c r="F894" s="10" t="s">
        <v>557</v>
      </c>
      <c r="G894" s="10">
        <f>SUBTOTAL(9,G893:G893)</f>
        <v>946785.28000000003</v>
      </c>
    </row>
    <row r="895" spans="1:7" ht="80.099999999999994" customHeight="1" x14ac:dyDescent="0.15">
      <c r="A895" s="5" t="s">
        <v>1176</v>
      </c>
      <c r="B895" s="25" t="s">
        <v>1177</v>
      </c>
      <c r="C895" s="25"/>
      <c r="D895" s="5" t="s">
        <v>399</v>
      </c>
      <c r="E895" s="8">
        <v>16</v>
      </c>
      <c r="F895" s="8">
        <v>26832.38</v>
      </c>
      <c r="G895" s="8">
        <v>429318.08</v>
      </c>
    </row>
    <row r="896" spans="1:7" ht="24.95" customHeight="1" x14ac:dyDescent="0.15">
      <c r="A896" s="24" t="s">
        <v>642</v>
      </c>
      <c r="B896" s="24"/>
      <c r="C896" s="24"/>
      <c r="D896" s="24"/>
      <c r="E896" s="10">
        <f>SUBTOTAL(9,E895:E895)</f>
        <v>16</v>
      </c>
      <c r="F896" s="10" t="s">
        <v>557</v>
      </c>
      <c r="G896" s="10">
        <f>SUBTOTAL(9,G895:G895)</f>
        <v>429318.08</v>
      </c>
    </row>
    <row r="897" spans="1:7" ht="24.95" customHeight="1" x14ac:dyDescent="0.15">
      <c r="A897" s="24" t="s">
        <v>643</v>
      </c>
      <c r="B897" s="24"/>
      <c r="C897" s="24"/>
      <c r="D897" s="24"/>
      <c r="E897" s="24"/>
      <c r="F897" s="24"/>
      <c r="G897" s="10">
        <f>SUBTOTAL(9,G891:G896)</f>
        <v>1732953.36</v>
      </c>
    </row>
    <row r="898" spans="1:7" ht="24.95" customHeight="1" x14ac:dyDescent="0.15"/>
    <row r="899" spans="1:7" ht="20.100000000000001" customHeight="1" x14ac:dyDescent="0.15">
      <c r="A899" s="22" t="s">
        <v>424</v>
      </c>
      <c r="B899" s="22"/>
      <c r="C899" s="23" t="s">
        <v>303</v>
      </c>
      <c r="D899" s="23"/>
      <c r="E899" s="23"/>
      <c r="F899" s="23"/>
      <c r="G899" s="23"/>
    </row>
    <row r="900" spans="1:7" ht="20.100000000000001" customHeight="1" x14ac:dyDescent="0.15">
      <c r="A900" s="22" t="s">
        <v>425</v>
      </c>
      <c r="B900" s="22"/>
      <c r="C900" s="23" t="s">
        <v>558</v>
      </c>
      <c r="D900" s="23"/>
      <c r="E900" s="23"/>
      <c r="F900" s="23"/>
      <c r="G900" s="23"/>
    </row>
    <row r="901" spans="1:7" ht="24.95" customHeight="1" x14ac:dyDescent="0.15">
      <c r="A901" s="22" t="s">
        <v>427</v>
      </c>
      <c r="B901" s="22"/>
      <c r="C901" s="23" t="s">
        <v>399</v>
      </c>
      <c r="D901" s="23"/>
      <c r="E901" s="23"/>
      <c r="F901" s="23"/>
      <c r="G901" s="23"/>
    </row>
    <row r="902" spans="1:7" ht="15" customHeight="1" x14ac:dyDescent="0.15"/>
    <row r="903" spans="1:7" ht="24.95" customHeight="1" x14ac:dyDescent="0.15">
      <c r="A903" s="15" t="s">
        <v>644</v>
      </c>
      <c r="B903" s="15"/>
      <c r="C903" s="15"/>
      <c r="D903" s="15"/>
      <c r="E903" s="15"/>
      <c r="F903" s="15"/>
      <c r="G903" s="15"/>
    </row>
    <row r="904" spans="1:7" ht="15" customHeight="1" x14ac:dyDescent="0.15"/>
    <row r="905" spans="1:7" ht="50.1" customHeight="1" x14ac:dyDescent="0.15">
      <c r="A905" s="5" t="s">
        <v>336</v>
      </c>
      <c r="B905" s="20" t="s">
        <v>575</v>
      </c>
      <c r="C905" s="20"/>
      <c r="D905" s="5" t="s">
        <v>636</v>
      </c>
      <c r="E905" s="5" t="s">
        <v>637</v>
      </c>
      <c r="F905" s="5" t="s">
        <v>638</v>
      </c>
      <c r="G905" s="5" t="s">
        <v>639</v>
      </c>
    </row>
    <row r="906" spans="1:7" ht="15" customHeight="1" x14ac:dyDescent="0.15">
      <c r="A906" s="5">
        <v>1</v>
      </c>
      <c r="B906" s="20">
        <v>2</v>
      </c>
      <c r="C906" s="20"/>
      <c r="D906" s="5">
        <v>3</v>
      </c>
      <c r="E906" s="5">
        <v>4</v>
      </c>
      <c r="F906" s="5">
        <v>5</v>
      </c>
      <c r="G906" s="5">
        <v>6</v>
      </c>
    </row>
    <row r="907" spans="1:7" ht="39.950000000000003" customHeight="1" x14ac:dyDescent="0.15">
      <c r="A907" s="5" t="s">
        <v>521</v>
      </c>
      <c r="B907" s="25" t="s">
        <v>1178</v>
      </c>
      <c r="C907" s="25"/>
      <c r="D907" s="5" t="s">
        <v>646</v>
      </c>
      <c r="E907" s="8">
        <v>74363.636299999998</v>
      </c>
      <c r="F907" s="8">
        <v>5.5</v>
      </c>
      <c r="G907" s="8">
        <v>409000</v>
      </c>
    </row>
    <row r="908" spans="1:7" ht="24.95" customHeight="1" x14ac:dyDescent="0.15">
      <c r="A908" s="24" t="s">
        <v>642</v>
      </c>
      <c r="B908" s="24"/>
      <c r="C908" s="24"/>
      <c r="D908" s="24"/>
      <c r="E908" s="10">
        <f>SUBTOTAL(9,E907:E907)</f>
        <v>74363.636299999998</v>
      </c>
      <c r="F908" s="10" t="s">
        <v>557</v>
      </c>
      <c r="G908" s="10">
        <f>SUBTOTAL(9,G907:G907)</f>
        <v>409000</v>
      </c>
    </row>
    <row r="909" spans="1:7" ht="60" customHeight="1" x14ac:dyDescent="0.15">
      <c r="A909" s="5" t="s">
        <v>527</v>
      </c>
      <c r="B909" s="25" t="s">
        <v>645</v>
      </c>
      <c r="C909" s="25"/>
      <c r="D909" s="5" t="s">
        <v>646</v>
      </c>
      <c r="E909" s="8">
        <v>30.504850000000001</v>
      </c>
      <c r="F909" s="8">
        <v>2212.73</v>
      </c>
      <c r="G909" s="8">
        <v>67499</v>
      </c>
    </row>
    <row r="910" spans="1:7" ht="24.95" customHeight="1" x14ac:dyDescent="0.15">
      <c r="A910" s="24" t="s">
        <v>642</v>
      </c>
      <c r="B910" s="24"/>
      <c r="C910" s="24"/>
      <c r="D910" s="24"/>
      <c r="E910" s="10">
        <f>SUBTOTAL(9,E909:E909)</f>
        <v>30.504850000000001</v>
      </c>
      <c r="F910" s="10" t="s">
        <v>557</v>
      </c>
      <c r="G910" s="10">
        <f>SUBTOTAL(9,G909:G909)</f>
        <v>67499</v>
      </c>
    </row>
    <row r="911" spans="1:7" ht="39.950000000000003" customHeight="1" x14ac:dyDescent="0.15">
      <c r="A911" s="5" t="s">
        <v>1179</v>
      </c>
      <c r="B911" s="25" t="s">
        <v>1180</v>
      </c>
      <c r="C911" s="25"/>
      <c r="D911" s="5" t="s">
        <v>646</v>
      </c>
      <c r="E911" s="8">
        <v>1</v>
      </c>
      <c r="F911" s="8">
        <v>76992.460000000006</v>
      </c>
      <c r="G911" s="8">
        <v>76992.460000000006</v>
      </c>
    </row>
    <row r="912" spans="1:7" ht="24.95" customHeight="1" x14ac:dyDescent="0.15">
      <c r="A912" s="24" t="s">
        <v>642</v>
      </c>
      <c r="B912" s="24"/>
      <c r="C912" s="24"/>
      <c r="D912" s="24"/>
      <c r="E912" s="10">
        <f>SUBTOTAL(9,E911:E911)</f>
        <v>1</v>
      </c>
      <c r="F912" s="10" t="s">
        <v>557</v>
      </c>
      <c r="G912" s="10">
        <f>SUBTOTAL(9,G911:G911)</f>
        <v>76992.460000000006</v>
      </c>
    </row>
    <row r="913" spans="1:7" ht="24.95" customHeight="1" x14ac:dyDescent="0.15">
      <c r="A913" s="24" t="s">
        <v>643</v>
      </c>
      <c r="B913" s="24"/>
      <c r="C913" s="24"/>
      <c r="D913" s="24"/>
      <c r="E913" s="24"/>
      <c r="F913" s="24"/>
      <c r="G913" s="10">
        <f>SUBTOTAL(9,G907:G912)</f>
        <v>553491.46</v>
      </c>
    </row>
    <row r="914" spans="1:7" ht="24.95" customHeight="1" x14ac:dyDescent="0.15"/>
    <row r="915" spans="1:7" ht="20.100000000000001" customHeight="1" x14ac:dyDescent="0.15">
      <c r="A915" s="22" t="s">
        <v>424</v>
      </c>
      <c r="B915" s="22"/>
      <c r="C915" s="23" t="s">
        <v>303</v>
      </c>
      <c r="D915" s="23"/>
      <c r="E915" s="23"/>
      <c r="F915" s="23"/>
      <c r="G915" s="23"/>
    </row>
    <row r="916" spans="1:7" ht="20.100000000000001" customHeight="1" x14ac:dyDescent="0.15">
      <c r="A916" s="22" t="s">
        <v>425</v>
      </c>
      <c r="B916" s="22"/>
      <c r="C916" s="23" t="s">
        <v>426</v>
      </c>
      <c r="D916" s="23"/>
      <c r="E916" s="23"/>
      <c r="F916" s="23"/>
      <c r="G916" s="23"/>
    </row>
    <row r="917" spans="1:7" ht="24.95" customHeight="1" x14ac:dyDescent="0.15">
      <c r="A917" s="22" t="s">
        <v>427</v>
      </c>
      <c r="B917" s="22"/>
      <c r="C917" s="23" t="s">
        <v>399</v>
      </c>
      <c r="D917" s="23"/>
      <c r="E917" s="23"/>
      <c r="F917" s="23"/>
      <c r="G917" s="23"/>
    </row>
    <row r="918" spans="1:7" ht="15" customHeight="1" x14ac:dyDescent="0.15"/>
    <row r="919" spans="1:7" ht="24.95" customHeight="1" x14ac:dyDescent="0.15">
      <c r="A919" s="15" t="s">
        <v>644</v>
      </c>
      <c r="B919" s="15"/>
      <c r="C919" s="15"/>
      <c r="D919" s="15"/>
      <c r="E919" s="15"/>
      <c r="F919" s="15"/>
      <c r="G919" s="15"/>
    </row>
    <row r="920" spans="1:7" ht="15" customHeight="1" x14ac:dyDescent="0.15"/>
    <row r="921" spans="1:7" ht="50.1" customHeight="1" x14ac:dyDescent="0.15">
      <c r="A921" s="5" t="s">
        <v>336</v>
      </c>
      <c r="B921" s="20" t="s">
        <v>575</v>
      </c>
      <c r="C921" s="20"/>
      <c r="D921" s="5" t="s">
        <v>636</v>
      </c>
      <c r="E921" s="5" t="s">
        <v>637</v>
      </c>
      <c r="F921" s="5" t="s">
        <v>638</v>
      </c>
      <c r="G921" s="5" t="s">
        <v>639</v>
      </c>
    </row>
    <row r="922" spans="1:7" ht="15" customHeight="1" x14ac:dyDescent="0.15">
      <c r="A922" s="5">
        <v>1</v>
      </c>
      <c r="B922" s="20">
        <v>2</v>
      </c>
      <c r="C922" s="20"/>
      <c r="D922" s="5">
        <v>3</v>
      </c>
      <c r="E922" s="5">
        <v>4</v>
      </c>
      <c r="F922" s="5">
        <v>5</v>
      </c>
      <c r="G922" s="5">
        <v>6</v>
      </c>
    </row>
    <row r="923" spans="1:7" ht="39.950000000000003" customHeight="1" x14ac:dyDescent="0.15">
      <c r="A923" s="5" t="s">
        <v>519</v>
      </c>
      <c r="B923" s="25" t="s">
        <v>1181</v>
      </c>
      <c r="C923" s="25"/>
      <c r="D923" s="5" t="s">
        <v>646</v>
      </c>
      <c r="E923" s="8">
        <v>110000</v>
      </c>
      <c r="F923" s="8">
        <v>5.5</v>
      </c>
      <c r="G923" s="8">
        <v>605000</v>
      </c>
    </row>
    <row r="924" spans="1:7" ht="24.95" customHeight="1" x14ac:dyDescent="0.15">
      <c r="A924" s="24" t="s">
        <v>642</v>
      </c>
      <c r="B924" s="24"/>
      <c r="C924" s="24"/>
      <c r="D924" s="24"/>
      <c r="E924" s="10">
        <f>SUBTOTAL(9,E923:E923)</f>
        <v>110000</v>
      </c>
      <c r="F924" s="10" t="s">
        <v>557</v>
      </c>
      <c r="G924" s="10">
        <f>SUBTOTAL(9,G923:G923)</f>
        <v>605000</v>
      </c>
    </row>
    <row r="925" spans="1:7" ht="39.950000000000003" customHeight="1" x14ac:dyDescent="0.15">
      <c r="A925" s="5" t="s">
        <v>521</v>
      </c>
      <c r="B925" s="25" t="s">
        <v>1178</v>
      </c>
      <c r="C925" s="25"/>
      <c r="D925" s="5" t="s">
        <v>646</v>
      </c>
      <c r="E925" s="8">
        <v>136363.63636</v>
      </c>
      <c r="F925" s="8">
        <v>5.5</v>
      </c>
      <c r="G925" s="8">
        <v>750000</v>
      </c>
    </row>
    <row r="926" spans="1:7" ht="24.95" customHeight="1" x14ac:dyDescent="0.15">
      <c r="A926" s="24" t="s">
        <v>642</v>
      </c>
      <c r="B926" s="24"/>
      <c r="C926" s="24"/>
      <c r="D926" s="24"/>
      <c r="E926" s="10">
        <f>SUBTOTAL(9,E925:E925)</f>
        <v>136363.63636</v>
      </c>
      <c r="F926" s="10" t="s">
        <v>557</v>
      </c>
      <c r="G926" s="10">
        <f>SUBTOTAL(9,G925:G925)</f>
        <v>750000</v>
      </c>
    </row>
    <row r="927" spans="1:7" ht="60" customHeight="1" x14ac:dyDescent="0.15">
      <c r="A927" s="5" t="s">
        <v>527</v>
      </c>
      <c r="B927" s="25" t="s">
        <v>645</v>
      </c>
      <c r="C927" s="25"/>
      <c r="D927" s="5" t="s">
        <v>646</v>
      </c>
      <c r="E927" s="8">
        <v>694.45011999999997</v>
      </c>
      <c r="F927" s="8">
        <v>2447.98</v>
      </c>
      <c r="G927" s="8">
        <v>1700000</v>
      </c>
    </row>
    <row r="928" spans="1:7" ht="24.95" customHeight="1" x14ac:dyDescent="0.15">
      <c r="A928" s="24" t="s">
        <v>642</v>
      </c>
      <c r="B928" s="24"/>
      <c r="C928" s="24"/>
      <c r="D928" s="24"/>
      <c r="E928" s="10">
        <f>SUBTOTAL(9,E927:E927)</f>
        <v>694.45011999999997</v>
      </c>
      <c r="F928" s="10" t="s">
        <v>557</v>
      </c>
      <c r="G928" s="10">
        <f>SUBTOTAL(9,G927:G927)</f>
        <v>1700000</v>
      </c>
    </row>
    <row r="929" spans="1:7" ht="39.950000000000003" customHeight="1" x14ac:dyDescent="0.15">
      <c r="A929" s="5" t="s">
        <v>541</v>
      </c>
      <c r="B929" s="25" t="s">
        <v>1182</v>
      </c>
      <c r="C929" s="25"/>
      <c r="D929" s="5" t="s">
        <v>646</v>
      </c>
      <c r="E929" s="8">
        <v>132.72155000000001</v>
      </c>
      <c r="F929" s="8">
        <v>3164.52</v>
      </c>
      <c r="G929" s="8">
        <v>420000</v>
      </c>
    </row>
    <row r="930" spans="1:7" ht="24.95" customHeight="1" x14ac:dyDescent="0.15">
      <c r="A930" s="24" t="s">
        <v>642</v>
      </c>
      <c r="B930" s="24"/>
      <c r="C930" s="24"/>
      <c r="D930" s="24"/>
      <c r="E930" s="10">
        <f>SUBTOTAL(9,E929:E929)</f>
        <v>132.72155000000001</v>
      </c>
      <c r="F930" s="10" t="s">
        <v>557</v>
      </c>
      <c r="G930" s="10">
        <f>SUBTOTAL(9,G929:G929)</f>
        <v>420000</v>
      </c>
    </row>
    <row r="931" spans="1:7" ht="39.950000000000003" customHeight="1" x14ac:dyDescent="0.15">
      <c r="A931" s="5" t="s">
        <v>545</v>
      </c>
      <c r="B931" s="25" t="s">
        <v>1183</v>
      </c>
      <c r="C931" s="25"/>
      <c r="D931" s="5" t="s">
        <v>399</v>
      </c>
      <c r="E931" s="8">
        <v>26304.347829999999</v>
      </c>
      <c r="F931" s="8">
        <v>4.5999999999999996</v>
      </c>
      <c r="G931" s="8">
        <v>121000</v>
      </c>
    </row>
    <row r="932" spans="1:7" ht="24.95" customHeight="1" x14ac:dyDescent="0.15">
      <c r="A932" s="24" t="s">
        <v>642</v>
      </c>
      <c r="B932" s="24"/>
      <c r="C932" s="24"/>
      <c r="D932" s="24"/>
      <c r="E932" s="10">
        <f>SUBTOTAL(9,E931:E931)</f>
        <v>26304.347829999999</v>
      </c>
      <c r="F932" s="10" t="s">
        <v>557</v>
      </c>
      <c r="G932" s="10">
        <f>SUBTOTAL(9,G931:G931)</f>
        <v>121000</v>
      </c>
    </row>
    <row r="933" spans="1:7" ht="60" customHeight="1" x14ac:dyDescent="0.15">
      <c r="A933" s="5" t="s">
        <v>1184</v>
      </c>
      <c r="B933" s="25" t="s">
        <v>1185</v>
      </c>
      <c r="C933" s="25"/>
      <c r="D933" s="5" t="s">
        <v>646</v>
      </c>
      <c r="E933" s="8">
        <v>1</v>
      </c>
      <c r="F933" s="8">
        <v>434683.81</v>
      </c>
      <c r="G933" s="8">
        <v>434683.81</v>
      </c>
    </row>
    <row r="934" spans="1:7" ht="24.95" customHeight="1" x14ac:dyDescent="0.15">
      <c r="A934" s="24" t="s">
        <v>642</v>
      </c>
      <c r="B934" s="24"/>
      <c r="C934" s="24"/>
      <c r="D934" s="24"/>
      <c r="E934" s="10">
        <f>SUBTOTAL(9,E933:E933)</f>
        <v>1</v>
      </c>
      <c r="F934" s="10" t="s">
        <v>557</v>
      </c>
      <c r="G934" s="10">
        <f>SUBTOTAL(9,G933:G933)</f>
        <v>434683.81</v>
      </c>
    </row>
    <row r="935" spans="1:7" ht="24.95" customHeight="1" x14ac:dyDescent="0.15">
      <c r="A935" s="24" t="s">
        <v>643</v>
      </c>
      <c r="B935" s="24"/>
      <c r="C935" s="24"/>
      <c r="D935" s="24"/>
      <c r="E935" s="24"/>
      <c r="F935" s="24"/>
      <c r="G935" s="10">
        <f>SUBTOTAL(9,G923:G934)</f>
        <v>4030683.81</v>
      </c>
    </row>
    <row r="936" spans="1:7" ht="24.95" customHeight="1" x14ac:dyDescent="0.15"/>
    <row r="937" spans="1:7" ht="20.100000000000001" customHeight="1" x14ac:dyDescent="0.15">
      <c r="A937" s="22" t="s">
        <v>424</v>
      </c>
      <c r="B937" s="22"/>
      <c r="C937" s="23" t="s">
        <v>290</v>
      </c>
      <c r="D937" s="23"/>
      <c r="E937" s="23"/>
      <c r="F937" s="23"/>
      <c r="G937" s="23"/>
    </row>
    <row r="938" spans="1:7" ht="20.100000000000001" customHeight="1" x14ac:dyDescent="0.15">
      <c r="A938" s="22" t="s">
        <v>425</v>
      </c>
      <c r="B938" s="22"/>
      <c r="C938" s="23" t="s">
        <v>426</v>
      </c>
      <c r="D938" s="23"/>
      <c r="E938" s="23"/>
      <c r="F938" s="23"/>
      <c r="G938" s="23"/>
    </row>
    <row r="939" spans="1:7" ht="24.95" customHeight="1" x14ac:dyDescent="0.15">
      <c r="A939" s="22" t="s">
        <v>427</v>
      </c>
      <c r="B939" s="22"/>
      <c r="C939" s="23" t="s">
        <v>402</v>
      </c>
      <c r="D939" s="23"/>
      <c r="E939" s="23"/>
      <c r="F939" s="23"/>
      <c r="G939" s="23"/>
    </row>
    <row r="940" spans="1:7" ht="15" customHeight="1" x14ac:dyDescent="0.15"/>
    <row r="941" spans="1:7" ht="24.95" customHeight="1" x14ac:dyDescent="0.15">
      <c r="A941" s="15" t="s">
        <v>635</v>
      </c>
      <c r="B941" s="15"/>
      <c r="C941" s="15"/>
      <c r="D941" s="15"/>
      <c r="E941" s="15"/>
      <c r="F941" s="15"/>
      <c r="G941" s="15"/>
    </row>
    <row r="942" spans="1:7" ht="15" customHeight="1" x14ac:dyDescent="0.15"/>
    <row r="943" spans="1:7" ht="50.1" customHeight="1" x14ac:dyDescent="0.15">
      <c r="A943" s="5" t="s">
        <v>336</v>
      </c>
      <c r="B943" s="20" t="s">
        <v>575</v>
      </c>
      <c r="C943" s="20"/>
      <c r="D943" s="5" t="s">
        <v>636</v>
      </c>
      <c r="E943" s="5" t="s">
        <v>637</v>
      </c>
      <c r="F943" s="5" t="s">
        <v>638</v>
      </c>
      <c r="G943" s="5" t="s">
        <v>639</v>
      </c>
    </row>
    <row r="944" spans="1:7" ht="15" customHeight="1" x14ac:dyDescent="0.15">
      <c r="A944" s="5">
        <v>1</v>
      </c>
      <c r="B944" s="20">
        <v>2</v>
      </c>
      <c r="C944" s="20"/>
      <c r="D944" s="5">
        <v>3</v>
      </c>
      <c r="E944" s="5">
        <v>4</v>
      </c>
      <c r="F944" s="5">
        <v>5</v>
      </c>
      <c r="G944" s="5">
        <v>6</v>
      </c>
    </row>
    <row r="945" spans="1:7" ht="39.950000000000003" customHeight="1" x14ac:dyDescent="0.15">
      <c r="A945" s="5" t="s">
        <v>341</v>
      </c>
      <c r="B945" s="25" t="s">
        <v>707</v>
      </c>
      <c r="C945" s="25"/>
      <c r="D945" s="5" t="s">
        <v>59</v>
      </c>
      <c r="E945" s="8">
        <v>12</v>
      </c>
      <c r="F945" s="8">
        <v>17500</v>
      </c>
      <c r="G945" s="8">
        <v>210000</v>
      </c>
    </row>
    <row r="946" spans="1:7" ht="24.95" customHeight="1" x14ac:dyDescent="0.15">
      <c r="A946" s="24" t="s">
        <v>642</v>
      </c>
      <c r="B946" s="24"/>
      <c r="C946" s="24"/>
      <c r="D946" s="24"/>
      <c r="E946" s="10">
        <f>SUBTOTAL(9,E945:E945)</f>
        <v>12</v>
      </c>
      <c r="F946" s="10" t="s">
        <v>557</v>
      </c>
      <c r="G946" s="10">
        <f>SUBTOTAL(9,G945:G945)</f>
        <v>210000</v>
      </c>
    </row>
    <row r="947" spans="1:7" ht="39.950000000000003" customHeight="1" x14ac:dyDescent="0.15">
      <c r="A947" s="5" t="s">
        <v>62</v>
      </c>
      <c r="B947" s="25" t="s">
        <v>708</v>
      </c>
      <c r="C947" s="25"/>
      <c r="D947" s="5" t="s">
        <v>59</v>
      </c>
      <c r="E947" s="8">
        <v>12</v>
      </c>
      <c r="F947" s="8">
        <v>12200</v>
      </c>
      <c r="G947" s="8">
        <v>146400</v>
      </c>
    </row>
    <row r="948" spans="1:7" ht="24.95" customHeight="1" x14ac:dyDescent="0.15">
      <c r="A948" s="24" t="s">
        <v>642</v>
      </c>
      <c r="B948" s="24"/>
      <c r="C948" s="24"/>
      <c r="D948" s="24"/>
      <c r="E948" s="10">
        <f>SUBTOTAL(9,E947:E947)</f>
        <v>12</v>
      </c>
      <c r="F948" s="10" t="s">
        <v>557</v>
      </c>
      <c r="G948" s="10">
        <f>SUBTOTAL(9,G947:G947)</f>
        <v>146400</v>
      </c>
    </row>
    <row r="949" spans="1:7" ht="60" customHeight="1" x14ac:dyDescent="0.15">
      <c r="A949" s="5" t="s">
        <v>440</v>
      </c>
      <c r="B949" s="25" t="s">
        <v>709</v>
      </c>
      <c r="C949" s="25"/>
      <c r="D949" s="5" t="s">
        <v>59</v>
      </c>
      <c r="E949" s="8">
        <v>12</v>
      </c>
      <c r="F949" s="8">
        <v>3416.6667000000002</v>
      </c>
      <c r="G949" s="8">
        <v>41000</v>
      </c>
    </row>
    <row r="950" spans="1:7" ht="24.95" customHeight="1" x14ac:dyDescent="0.15">
      <c r="A950" s="24" t="s">
        <v>642</v>
      </c>
      <c r="B950" s="24"/>
      <c r="C950" s="24"/>
      <c r="D950" s="24"/>
      <c r="E950" s="10">
        <f>SUBTOTAL(9,E949:E949)</f>
        <v>12</v>
      </c>
      <c r="F950" s="10" t="s">
        <v>557</v>
      </c>
      <c r="G950" s="10">
        <f>SUBTOTAL(9,G949:G949)</f>
        <v>41000</v>
      </c>
    </row>
    <row r="951" spans="1:7" ht="60" customHeight="1" x14ac:dyDescent="0.15">
      <c r="A951" s="5" t="s">
        <v>64</v>
      </c>
      <c r="B951" s="25" t="s">
        <v>710</v>
      </c>
      <c r="C951" s="25"/>
      <c r="D951" s="5" t="s">
        <v>59</v>
      </c>
      <c r="E951" s="8">
        <v>12</v>
      </c>
      <c r="F951" s="8">
        <v>6562.5</v>
      </c>
      <c r="G951" s="8">
        <v>78750</v>
      </c>
    </row>
    <row r="952" spans="1:7" ht="24.95" customHeight="1" x14ac:dyDescent="0.15">
      <c r="A952" s="24" t="s">
        <v>642</v>
      </c>
      <c r="B952" s="24"/>
      <c r="C952" s="24"/>
      <c r="D952" s="24"/>
      <c r="E952" s="10">
        <f>SUBTOTAL(9,E951:E951)</f>
        <v>12</v>
      </c>
      <c r="F952" s="10" t="s">
        <v>557</v>
      </c>
      <c r="G952" s="10">
        <f>SUBTOTAL(9,G951:G951)</f>
        <v>78750</v>
      </c>
    </row>
    <row r="953" spans="1:7" ht="24.95" customHeight="1" x14ac:dyDescent="0.15">
      <c r="A953" s="24" t="s">
        <v>643</v>
      </c>
      <c r="B953" s="24"/>
      <c r="C953" s="24"/>
      <c r="D953" s="24"/>
      <c r="E953" s="24"/>
      <c r="F953" s="24"/>
      <c r="G953" s="10">
        <f>SUBTOTAL(9,G945:G952)</f>
        <v>476150</v>
      </c>
    </row>
    <row r="954" spans="1:7" ht="24.95" customHeight="1" x14ac:dyDescent="0.15"/>
    <row r="955" spans="1:7" ht="20.100000000000001" customHeight="1" x14ac:dyDescent="0.15">
      <c r="A955" s="22" t="s">
        <v>424</v>
      </c>
      <c r="B955" s="22"/>
      <c r="C955" s="23" t="s">
        <v>290</v>
      </c>
      <c r="D955" s="23"/>
      <c r="E955" s="23"/>
      <c r="F955" s="23"/>
      <c r="G955" s="23"/>
    </row>
    <row r="956" spans="1:7" ht="20.100000000000001" customHeight="1" x14ac:dyDescent="0.15">
      <c r="A956" s="22" t="s">
        <v>425</v>
      </c>
      <c r="B956" s="22"/>
      <c r="C956" s="23" t="s">
        <v>426</v>
      </c>
      <c r="D956" s="23"/>
      <c r="E956" s="23"/>
      <c r="F956" s="23"/>
      <c r="G956" s="23"/>
    </row>
    <row r="957" spans="1:7" ht="24.95" customHeight="1" x14ac:dyDescent="0.15">
      <c r="A957" s="22" t="s">
        <v>427</v>
      </c>
      <c r="B957" s="22"/>
      <c r="C957" s="23" t="s">
        <v>402</v>
      </c>
      <c r="D957" s="23"/>
      <c r="E957" s="23"/>
      <c r="F957" s="23"/>
      <c r="G957" s="23"/>
    </row>
    <row r="958" spans="1:7" ht="15" customHeight="1" x14ac:dyDescent="0.15"/>
    <row r="959" spans="1:7" ht="24.95" customHeight="1" x14ac:dyDescent="0.15">
      <c r="A959" s="15" t="s">
        <v>644</v>
      </c>
      <c r="B959" s="15"/>
      <c r="C959" s="15"/>
      <c r="D959" s="15"/>
      <c r="E959" s="15"/>
      <c r="F959" s="15"/>
      <c r="G959" s="15"/>
    </row>
    <row r="960" spans="1:7" ht="15" customHeight="1" x14ac:dyDescent="0.15"/>
    <row r="961" spans="1:7" ht="50.1" customHeight="1" x14ac:dyDescent="0.15">
      <c r="A961" s="5" t="s">
        <v>336</v>
      </c>
      <c r="B961" s="20" t="s">
        <v>575</v>
      </c>
      <c r="C961" s="20"/>
      <c r="D961" s="5" t="s">
        <v>636</v>
      </c>
      <c r="E961" s="5" t="s">
        <v>637</v>
      </c>
      <c r="F961" s="5" t="s">
        <v>638</v>
      </c>
      <c r="G961" s="5" t="s">
        <v>639</v>
      </c>
    </row>
    <row r="962" spans="1:7" ht="15" customHeight="1" x14ac:dyDescent="0.15">
      <c r="A962" s="5">
        <v>1</v>
      </c>
      <c r="B962" s="20">
        <v>2</v>
      </c>
      <c r="C962" s="20"/>
      <c r="D962" s="5">
        <v>3</v>
      </c>
      <c r="E962" s="5">
        <v>4</v>
      </c>
      <c r="F962" s="5">
        <v>5</v>
      </c>
      <c r="G962" s="5">
        <v>6</v>
      </c>
    </row>
    <row r="963" spans="1:7" ht="39.950000000000003" customHeight="1" x14ac:dyDescent="0.15">
      <c r="A963" s="5" t="s">
        <v>66</v>
      </c>
      <c r="B963" s="25" t="s">
        <v>715</v>
      </c>
      <c r="C963" s="25"/>
      <c r="D963" s="5" t="s">
        <v>59</v>
      </c>
      <c r="E963" s="8">
        <v>622.12729999999999</v>
      </c>
      <c r="F963" s="8">
        <v>215.39</v>
      </c>
      <c r="G963" s="8">
        <v>134000</v>
      </c>
    </row>
    <row r="964" spans="1:7" ht="24.95" customHeight="1" x14ac:dyDescent="0.15">
      <c r="A964" s="24" t="s">
        <v>642</v>
      </c>
      <c r="B964" s="24"/>
      <c r="C964" s="24"/>
      <c r="D964" s="24"/>
      <c r="E964" s="10">
        <f>SUBTOTAL(9,E963:E963)</f>
        <v>622.12729999999999</v>
      </c>
      <c r="F964" s="10" t="s">
        <v>557</v>
      </c>
      <c r="G964" s="10">
        <f>SUBTOTAL(9,G963:G963)</f>
        <v>134000</v>
      </c>
    </row>
    <row r="965" spans="1:7" ht="39.950000000000003" customHeight="1" x14ac:dyDescent="0.15">
      <c r="A965" s="5" t="s">
        <v>441</v>
      </c>
      <c r="B965" s="25" t="s">
        <v>716</v>
      </c>
      <c r="C965" s="25"/>
      <c r="D965" s="5" t="s">
        <v>59</v>
      </c>
      <c r="E965" s="8">
        <v>5244.1028999999999</v>
      </c>
      <c r="F965" s="8">
        <v>36.56</v>
      </c>
      <c r="G965" s="8">
        <v>191724.4</v>
      </c>
    </row>
    <row r="966" spans="1:7" ht="39.950000000000003" customHeight="1" x14ac:dyDescent="0.15">
      <c r="A966" s="5" t="s">
        <v>441</v>
      </c>
      <c r="B966" s="25" t="s">
        <v>716</v>
      </c>
      <c r="C966" s="25"/>
      <c r="D966" s="5" t="s">
        <v>59</v>
      </c>
      <c r="E966" s="8">
        <v>4197.5</v>
      </c>
      <c r="F966" s="8">
        <v>30.56</v>
      </c>
      <c r="G966" s="8">
        <v>128275.6</v>
      </c>
    </row>
    <row r="967" spans="1:7" ht="24.95" customHeight="1" x14ac:dyDescent="0.15">
      <c r="A967" s="24" t="s">
        <v>642</v>
      </c>
      <c r="B967" s="24"/>
      <c r="C967" s="24"/>
      <c r="D967" s="24"/>
      <c r="E967" s="10">
        <f>SUBTOTAL(9,E965:E966)</f>
        <v>9441.6028999999999</v>
      </c>
      <c r="F967" s="10" t="s">
        <v>557</v>
      </c>
      <c r="G967" s="10">
        <f>SUBTOTAL(9,G965:G966)</f>
        <v>320000</v>
      </c>
    </row>
    <row r="968" spans="1:7" ht="39.950000000000003" customHeight="1" x14ac:dyDescent="0.15">
      <c r="A968" s="5" t="s">
        <v>442</v>
      </c>
      <c r="B968" s="25" t="s">
        <v>717</v>
      </c>
      <c r="C968" s="25"/>
      <c r="D968" s="5" t="s">
        <v>59</v>
      </c>
      <c r="E968" s="8">
        <v>2467.9445999999998</v>
      </c>
      <c r="F968" s="8">
        <v>33.909999999999997</v>
      </c>
      <c r="G968" s="8">
        <v>83688</v>
      </c>
    </row>
    <row r="969" spans="1:7" ht="39.950000000000003" customHeight="1" x14ac:dyDescent="0.15">
      <c r="A969" s="5" t="s">
        <v>442</v>
      </c>
      <c r="B969" s="25" t="s">
        <v>717</v>
      </c>
      <c r="C969" s="25"/>
      <c r="D969" s="5" t="s">
        <v>59</v>
      </c>
      <c r="E969" s="8">
        <v>1779.4218000000001</v>
      </c>
      <c r="F969" s="8">
        <v>38.39</v>
      </c>
      <c r="G969" s="8">
        <v>68312</v>
      </c>
    </row>
    <row r="970" spans="1:7" ht="24.95" customHeight="1" x14ac:dyDescent="0.15">
      <c r="A970" s="24" t="s">
        <v>642</v>
      </c>
      <c r="B970" s="24"/>
      <c r="C970" s="24"/>
      <c r="D970" s="24"/>
      <c r="E970" s="10">
        <f>SUBTOTAL(9,E968:E969)</f>
        <v>4247.3663999999999</v>
      </c>
      <c r="F970" s="10" t="s">
        <v>557</v>
      </c>
      <c r="G970" s="10">
        <f>SUBTOTAL(9,G968:G969)</f>
        <v>152000</v>
      </c>
    </row>
    <row r="971" spans="1:7" ht="39.950000000000003" customHeight="1" x14ac:dyDescent="0.15">
      <c r="A971" s="5" t="s">
        <v>443</v>
      </c>
      <c r="B971" s="25" t="s">
        <v>718</v>
      </c>
      <c r="C971" s="25"/>
      <c r="D971" s="5" t="s">
        <v>59</v>
      </c>
      <c r="E971" s="8">
        <v>340.79687999999999</v>
      </c>
      <c r="F971" s="8">
        <v>804.89</v>
      </c>
      <c r="G971" s="8">
        <v>274304</v>
      </c>
    </row>
    <row r="972" spans="1:7" ht="24.95" customHeight="1" x14ac:dyDescent="0.15">
      <c r="A972" s="24" t="s">
        <v>642</v>
      </c>
      <c r="B972" s="24"/>
      <c r="C972" s="24"/>
      <c r="D972" s="24"/>
      <c r="E972" s="10">
        <f>SUBTOTAL(9,E971:E971)</f>
        <v>340.79687999999999</v>
      </c>
      <c r="F972" s="10" t="s">
        <v>557</v>
      </c>
      <c r="G972" s="10">
        <f>SUBTOTAL(9,G971:G971)</f>
        <v>274304</v>
      </c>
    </row>
    <row r="973" spans="1:7" ht="39.950000000000003" customHeight="1" x14ac:dyDescent="0.15">
      <c r="A973" s="5" t="s">
        <v>444</v>
      </c>
      <c r="B973" s="25" t="s">
        <v>719</v>
      </c>
      <c r="C973" s="25"/>
      <c r="D973" s="5" t="s">
        <v>59</v>
      </c>
      <c r="E973" s="8">
        <v>91.251769999999993</v>
      </c>
      <c r="F973" s="8">
        <v>799.59</v>
      </c>
      <c r="G973" s="8">
        <v>72964</v>
      </c>
    </row>
    <row r="974" spans="1:7" ht="24.95" customHeight="1" x14ac:dyDescent="0.15">
      <c r="A974" s="24" t="s">
        <v>642</v>
      </c>
      <c r="B974" s="24"/>
      <c r="C974" s="24"/>
      <c r="D974" s="24"/>
      <c r="E974" s="10">
        <f>SUBTOTAL(9,E973:E973)</f>
        <v>91.251769999999993</v>
      </c>
      <c r="F974" s="10" t="s">
        <v>557</v>
      </c>
      <c r="G974" s="10">
        <f>SUBTOTAL(9,G973:G973)</f>
        <v>72964</v>
      </c>
    </row>
    <row r="975" spans="1:7" ht="24.95" customHeight="1" x14ac:dyDescent="0.15">
      <c r="A975" s="24" t="s">
        <v>643</v>
      </c>
      <c r="B975" s="24"/>
      <c r="C975" s="24"/>
      <c r="D975" s="24"/>
      <c r="E975" s="24"/>
      <c r="F975" s="24"/>
      <c r="G975" s="10">
        <f>SUBTOTAL(9,G963:G974)</f>
        <v>953268</v>
      </c>
    </row>
    <row r="976" spans="1:7" ht="24.95" customHeight="1" x14ac:dyDescent="0.15"/>
    <row r="977" spans="1:7" ht="20.100000000000001" customHeight="1" x14ac:dyDescent="0.15">
      <c r="A977" s="22" t="s">
        <v>424</v>
      </c>
      <c r="B977" s="22"/>
      <c r="C977" s="23" t="s">
        <v>290</v>
      </c>
      <c r="D977" s="23"/>
      <c r="E977" s="23"/>
      <c r="F977" s="23"/>
      <c r="G977" s="23"/>
    </row>
    <row r="978" spans="1:7" ht="20.100000000000001" customHeight="1" x14ac:dyDescent="0.15">
      <c r="A978" s="22" t="s">
        <v>425</v>
      </c>
      <c r="B978" s="22"/>
      <c r="C978" s="23" t="s">
        <v>426</v>
      </c>
      <c r="D978" s="23"/>
      <c r="E978" s="23"/>
      <c r="F978" s="23"/>
      <c r="G978" s="23"/>
    </row>
    <row r="979" spans="1:7" ht="24.95" customHeight="1" x14ac:dyDescent="0.15">
      <c r="A979" s="22" t="s">
        <v>427</v>
      </c>
      <c r="B979" s="22"/>
      <c r="C979" s="23" t="s">
        <v>402</v>
      </c>
      <c r="D979" s="23"/>
      <c r="E979" s="23"/>
      <c r="F979" s="23"/>
      <c r="G979" s="23"/>
    </row>
    <row r="980" spans="1:7" ht="15" customHeight="1" x14ac:dyDescent="0.15"/>
    <row r="981" spans="1:7" ht="24.95" customHeight="1" x14ac:dyDescent="0.15">
      <c r="A981" s="15" t="s">
        <v>724</v>
      </c>
      <c r="B981" s="15"/>
      <c r="C981" s="15"/>
      <c r="D981" s="15"/>
      <c r="E981" s="15"/>
      <c r="F981" s="15"/>
      <c r="G981" s="15"/>
    </row>
    <row r="982" spans="1:7" ht="15" customHeight="1" x14ac:dyDescent="0.15"/>
    <row r="983" spans="1:7" ht="50.1" customHeight="1" x14ac:dyDescent="0.15">
      <c r="A983" s="5" t="s">
        <v>336</v>
      </c>
      <c r="B983" s="20" t="s">
        <v>575</v>
      </c>
      <c r="C983" s="20"/>
      <c r="D983" s="5" t="s">
        <v>636</v>
      </c>
      <c r="E983" s="5" t="s">
        <v>637</v>
      </c>
      <c r="F983" s="5" t="s">
        <v>638</v>
      </c>
      <c r="G983" s="5" t="s">
        <v>639</v>
      </c>
    </row>
    <row r="984" spans="1:7" ht="15" customHeight="1" x14ac:dyDescent="0.15">
      <c r="A984" s="5">
        <v>1</v>
      </c>
      <c r="B984" s="20">
        <v>2</v>
      </c>
      <c r="C984" s="20"/>
      <c r="D984" s="5">
        <v>3</v>
      </c>
      <c r="E984" s="5">
        <v>4</v>
      </c>
      <c r="F984" s="5">
        <v>5</v>
      </c>
      <c r="G984" s="5">
        <v>6</v>
      </c>
    </row>
    <row r="985" spans="1:7" ht="60" customHeight="1" x14ac:dyDescent="0.15">
      <c r="A985" s="5" t="s">
        <v>445</v>
      </c>
      <c r="B985" s="25" t="s">
        <v>725</v>
      </c>
      <c r="C985" s="25"/>
      <c r="D985" s="5" t="s">
        <v>59</v>
      </c>
      <c r="E985" s="8">
        <v>102</v>
      </c>
      <c r="F985" s="8">
        <v>2000</v>
      </c>
      <c r="G985" s="8">
        <v>204000</v>
      </c>
    </row>
    <row r="986" spans="1:7" ht="24.95" customHeight="1" x14ac:dyDescent="0.15">
      <c r="A986" s="24" t="s">
        <v>642</v>
      </c>
      <c r="B986" s="24"/>
      <c r="C986" s="24"/>
      <c r="D986" s="24"/>
      <c r="E986" s="10">
        <f>SUBTOTAL(9,E985:E985)</f>
        <v>102</v>
      </c>
      <c r="F986" s="10" t="s">
        <v>557</v>
      </c>
      <c r="G986" s="10">
        <f>SUBTOTAL(9,G985:G985)</f>
        <v>204000</v>
      </c>
    </row>
    <row r="987" spans="1:7" ht="60" customHeight="1" x14ac:dyDescent="0.15">
      <c r="A987" s="5" t="s">
        <v>451</v>
      </c>
      <c r="B987" s="25" t="s">
        <v>726</v>
      </c>
      <c r="C987" s="25"/>
      <c r="D987" s="5" t="s">
        <v>59</v>
      </c>
      <c r="E987" s="8">
        <v>424</v>
      </c>
      <c r="F987" s="8">
        <v>1375</v>
      </c>
      <c r="G987" s="8">
        <v>583000</v>
      </c>
    </row>
    <row r="988" spans="1:7" ht="24.95" customHeight="1" x14ac:dyDescent="0.15">
      <c r="A988" s="24" t="s">
        <v>642</v>
      </c>
      <c r="B988" s="24"/>
      <c r="C988" s="24"/>
      <c r="D988" s="24"/>
      <c r="E988" s="10">
        <f>SUBTOTAL(9,E987:E987)</f>
        <v>424</v>
      </c>
      <c r="F988" s="10" t="s">
        <v>557</v>
      </c>
      <c r="G988" s="10">
        <f>SUBTOTAL(9,G987:G987)</f>
        <v>583000</v>
      </c>
    </row>
    <row r="989" spans="1:7" ht="60" customHeight="1" x14ac:dyDescent="0.15">
      <c r="A989" s="5" t="s">
        <v>452</v>
      </c>
      <c r="B989" s="25" t="s">
        <v>727</v>
      </c>
      <c r="C989" s="25"/>
      <c r="D989" s="5" t="s">
        <v>59</v>
      </c>
      <c r="E989" s="8">
        <v>828</v>
      </c>
      <c r="F989" s="8">
        <v>1650</v>
      </c>
      <c r="G989" s="8">
        <v>1366200</v>
      </c>
    </row>
    <row r="990" spans="1:7" ht="24.95" customHeight="1" x14ac:dyDescent="0.15">
      <c r="A990" s="24" t="s">
        <v>642</v>
      </c>
      <c r="B990" s="24"/>
      <c r="C990" s="24"/>
      <c r="D990" s="24"/>
      <c r="E990" s="10">
        <f>SUBTOTAL(9,E989:E989)</f>
        <v>828</v>
      </c>
      <c r="F990" s="10" t="s">
        <v>557</v>
      </c>
      <c r="G990" s="10">
        <f>SUBTOTAL(9,G989:G989)</f>
        <v>1366200</v>
      </c>
    </row>
    <row r="991" spans="1:7" ht="60" customHeight="1" x14ac:dyDescent="0.15">
      <c r="A991" s="5" t="s">
        <v>453</v>
      </c>
      <c r="B991" s="25" t="s">
        <v>728</v>
      </c>
      <c r="C991" s="25"/>
      <c r="D991" s="5" t="s">
        <v>59</v>
      </c>
      <c r="E991" s="8">
        <v>9</v>
      </c>
      <c r="F991" s="8">
        <v>48000</v>
      </c>
      <c r="G991" s="8">
        <v>432000</v>
      </c>
    </row>
    <row r="992" spans="1:7" ht="24.95" customHeight="1" x14ac:dyDescent="0.15">
      <c r="A992" s="24" t="s">
        <v>642</v>
      </c>
      <c r="B992" s="24"/>
      <c r="C992" s="24"/>
      <c r="D992" s="24"/>
      <c r="E992" s="10">
        <f>SUBTOTAL(9,E991:E991)</f>
        <v>9</v>
      </c>
      <c r="F992" s="10" t="s">
        <v>557</v>
      </c>
      <c r="G992" s="10">
        <f>SUBTOTAL(9,G991:G991)</f>
        <v>432000</v>
      </c>
    </row>
    <row r="993" spans="1:7" ht="39.950000000000003" customHeight="1" x14ac:dyDescent="0.15">
      <c r="A993" s="5" t="s">
        <v>454</v>
      </c>
      <c r="B993" s="25" t="s">
        <v>729</v>
      </c>
      <c r="C993" s="25"/>
      <c r="D993" s="5" t="s">
        <v>59</v>
      </c>
      <c r="E993" s="8">
        <v>12</v>
      </c>
      <c r="F993" s="8">
        <v>16695</v>
      </c>
      <c r="G993" s="8">
        <v>200340</v>
      </c>
    </row>
    <row r="994" spans="1:7" ht="24.95" customHeight="1" x14ac:dyDescent="0.15">
      <c r="A994" s="24" t="s">
        <v>642</v>
      </c>
      <c r="B994" s="24"/>
      <c r="C994" s="24"/>
      <c r="D994" s="24"/>
      <c r="E994" s="10">
        <f>SUBTOTAL(9,E993:E993)</f>
        <v>12</v>
      </c>
      <c r="F994" s="10" t="s">
        <v>557</v>
      </c>
      <c r="G994" s="10">
        <f>SUBTOTAL(9,G993:G993)</f>
        <v>200340</v>
      </c>
    </row>
    <row r="995" spans="1:7" ht="60" customHeight="1" x14ac:dyDescent="0.15">
      <c r="A995" s="5" t="s">
        <v>456</v>
      </c>
      <c r="B995" s="25" t="s">
        <v>730</v>
      </c>
      <c r="C995" s="25"/>
      <c r="D995" s="5" t="s">
        <v>59</v>
      </c>
      <c r="E995" s="8">
        <v>102</v>
      </c>
      <c r="F995" s="8">
        <v>2000</v>
      </c>
      <c r="G995" s="8">
        <v>204000</v>
      </c>
    </row>
    <row r="996" spans="1:7" ht="24.95" customHeight="1" x14ac:dyDescent="0.15">
      <c r="A996" s="24" t="s">
        <v>642</v>
      </c>
      <c r="B996" s="24"/>
      <c r="C996" s="24"/>
      <c r="D996" s="24"/>
      <c r="E996" s="10">
        <f>SUBTOTAL(9,E995:E995)</f>
        <v>102</v>
      </c>
      <c r="F996" s="10" t="s">
        <v>557</v>
      </c>
      <c r="G996" s="10">
        <f>SUBTOTAL(9,G995:G995)</f>
        <v>204000</v>
      </c>
    </row>
    <row r="997" spans="1:7" ht="60" customHeight="1" x14ac:dyDescent="0.15">
      <c r="A997" s="5" t="s">
        <v>457</v>
      </c>
      <c r="B997" s="25" t="s">
        <v>731</v>
      </c>
      <c r="C997" s="25"/>
      <c r="D997" s="5" t="s">
        <v>59</v>
      </c>
      <c r="E997" s="8">
        <v>212</v>
      </c>
      <c r="F997" s="8">
        <v>1375</v>
      </c>
      <c r="G997" s="8">
        <v>291500</v>
      </c>
    </row>
    <row r="998" spans="1:7" ht="24.95" customHeight="1" x14ac:dyDescent="0.15">
      <c r="A998" s="24" t="s">
        <v>642</v>
      </c>
      <c r="B998" s="24"/>
      <c r="C998" s="24"/>
      <c r="D998" s="24"/>
      <c r="E998" s="10">
        <f>SUBTOTAL(9,E997:E997)</f>
        <v>212</v>
      </c>
      <c r="F998" s="10" t="s">
        <v>557</v>
      </c>
      <c r="G998" s="10">
        <f>SUBTOTAL(9,G997:G997)</f>
        <v>291500</v>
      </c>
    </row>
    <row r="999" spans="1:7" ht="60" customHeight="1" x14ac:dyDescent="0.15">
      <c r="A999" s="5" t="s">
        <v>459</v>
      </c>
      <c r="B999" s="25" t="s">
        <v>732</v>
      </c>
      <c r="C999" s="25"/>
      <c r="D999" s="5" t="s">
        <v>59</v>
      </c>
      <c r="E999" s="8">
        <v>11501.00655</v>
      </c>
      <c r="F999" s="8">
        <v>580</v>
      </c>
      <c r="G999" s="8">
        <v>6670583.7999999998</v>
      </c>
    </row>
    <row r="1000" spans="1:7" ht="24.95" customHeight="1" x14ac:dyDescent="0.15">
      <c r="A1000" s="24" t="s">
        <v>642</v>
      </c>
      <c r="B1000" s="24"/>
      <c r="C1000" s="24"/>
      <c r="D1000" s="24"/>
      <c r="E1000" s="10">
        <f>SUBTOTAL(9,E999:E999)</f>
        <v>11501.00655</v>
      </c>
      <c r="F1000" s="10" t="s">
        <v>557</v>
      </c>
      <c r="G1000" s="10">
        <f>SUBTOTAL(9,G999:G999)</f>
        <v>6670583.7999999998</v>
      </c>
    </row>
    <row r="1001" spans="1:7" ht="60" customHeight="1" x14ac:dyDescent="0.15">
      <c r="A1001" s="5" t="s">
        <v>461</v>
      </c>
      <c r="B1001" s="25" t="s">
        <v>733</v>
      </c>
      <c r="C1001" s="25"/>
      <c r="D1001" s="5" t="s">
        <v>59</v>
      </c>
      <c r="E1001" s="8">
        <v>11204.51179</v>
      </c>
      <c r="F1001" s="8">
        <v>780</v>
      </c>
      <c r="G1001" s="8">
        <v>8739519.1999999993</v>
      </c>
    </row>
    <row r="1002" spans="1:7" ht="24.95" customHeight="1" x14ac:dyDescent="0.15">
      <c r="A1002" s="24" t="s">
        <v>642</v>
      </c>
      <c r="B1002" s="24"/>
      <c r="C1002" s="24"/>
      <c r="D1002" s="24"/>
      <c r="E1002" s="10">
        <f>SUBTOTAL(9,E1001:E1001)</f>
        <v>11204.51179</v>
      </c>
      <c r="F1002" s="10" t="s">
        <v>557</v>
      </c>
      <c r="G1002" s="10">
        <f>SUBTOTAL(9,G1001:G1001)</f>
        <v>8739519.1999999993</v>
      </c>
    </row>
    <row r="1003" spans="1:7" ht="24.95" customHeight="1" x14ac:dyDescent="0.15">
      <c r="A1003" s="24" t="s">
        <v>643</v>
      </c>
      <c r="B1003" s="24"/>
      <c r="C1003" s="24"/>
      <c r="D1003" s="24"/>
      <c r="E1003" s="24"/>
      <c r="F1003" s="24"/>
      <c r="G1003" s="10">
        <f>SUBTOTAL(9,G985:G1002)</f>
        <v>18691143</v>
      </c>
    </row>
    <row r="1004" spans="1:7" ht="24.95" customHeight="1" x14ac:dyDescent="0.15"/>
    <row r="1005" spans="1:7" ht="20.100000000000001" customHeight="1" x14ac:dyDescent="0.15">
      <c r="A1005" s="22" t="s">
        <v>424</v>
      </c>
      <c r="B1005" s="22"/>
      <c r="C1005" s="23" t="s">
        <v>290</v>
      </c>
      <c r="D1005" s="23"/>
      <c r="E1005" s="23"/>
      <c r="F1005" s="23"/>
      <c r="G1005" s="23"/>
    </row>
    <row r="1006" spans="1:7" ht="20.100000000000001" customHeight="1" x14ac:dyDescent="0.15">
      <c r="A1006" s="22" t="s">
        <v>425</v>
      </c>
      <c r="B1006" s="22"/>
      <c r="C1006" s="23" t="s">
        <v>426</v>
      </c>
      <c r="D1006" s="23"/>
      <c r="E1006" s="23"/>
      <c r="F1006" s="23"/>
      <c r="G1006" s="23"/>
    </row>
    <row r="1007" spans="1:7" ht="24.95" customHeight="1" x14ac:dyDescent="0.15">
      <c r="A1007" s="22" t="s">
        <v>427</v>
      </c>
      <c r="B1007" s="22"/>
      <c r="C1007" s="23" t="s">
        <v>402</v>
      </c>
      <c r="D1007" s="23"/>
      <c r="E1007" s="23"/>
      <c r="F1007" s="23"/>
      <c r="G1007" s="23"/>
    </row>
    <row r="1008" spans="1:7" ht="15" customHeight="1" x14ac:dyDescent="0.15"/>
    <row r="1009" spans="1:7" ht="24.95" customHeight="1" x14ac:dyDescent="0.15">
      <c r="A1009" s="15" t="s">
        <v>647</v>
      </c>
      <c r="B1009" s="15"/>
      <c r="C1009" s="15"/>
      <c r="D1009" s="15"/>
      <c r="E1009" s="15"/>
      <c r="F1009" s="15"/>
      <c r="G1009" s="15"/>
    </row>
    <row r="1010" spans="1:7" ht="15" customHeight="1" x14ac:dyDescent="0.15"/>
    <row r="1011" spans="1:7" ht="50.1" customHeight="1" x14ac:dyDescent="0.15">
      <c r="A1011" s="5" t="s">
        <v>336</v>
      </c>
      <c r="B1011" s="20" t="s">
        <v>575</v>
      </c>
      <c r="C1011" s="20"/>
      <c r="D1011" s="5" t="s">
        <v>636</v>
      </c>
      <c r="E1011" s="5" t="s">
        <v>637</v>
      </c>
      <c r="F1011" s="5" t="s">
        <v>638</v>
      </c>
      <c r="G1011" s="5" t="s">
        <v>639</v>
      </c>
    </row>
    <row r="1012" spans="1:7" ht="15" customHeight="1" x14ac:dyDescent="0.15">
      <c r="A1012" s="5">
        <v>1</v>
      </c>
      <c r="B1012" s="20">
        <v>2</v>
      </c>
      <c r="C1012" s="20"/>
      <c r="D1012" s="5">
        <v>3</v>
      </c>
      <c r="E1012" s="5">
        <v>4</v>
      </c>
      <c r="F1012" s="5">
        <v>5</v>
      </c>
      <c r="G1012" s="5">
        <v>6</v>
      </c>
    </row>
    <row r="1013" spans="1:7" ht="39.950000000000003" customHeight="1" x14ac:dyDescent="0.15">
      <c r="A1013" s="5" t="s">
        <v>462</v>
      </c>
      <c r="B1013" s="25" t="s">
        <v>734</v>
      </c>
      <c r="C1013" s="25"/>
      <c r="D1013" s="5" t="s">
        <v>59</v>
      </c>
      <c r="E1013" s="8">
        <v>1</v>
      </c>
      <c r="F1013" s="8">
        <v>25000</v>
      </c>
      <c r="G1013" s="8">
        <v>25000</v>
      </c>
    </row>
    <row r="1014" spans="1:7" ht="24.95" customHeight="1" x14ac:dyDescent="0.15">
      <c r="A1014" s="24" t="s">
        <v>642</v>
      </c>
      <c r="B1014" s="24"/>
      <c r="C1014" s="24"/>
      <c r="D1014" s="24"/>
      <c r="E1014" s="10">
        <f>SUBTOTAL(9,E1013:E1013)</f>
        <v>1</v>
      </c>
      <c r="F1014" s="10" t="s">
        <v>557</v>
      </c>
      <c r="G1014" s="10">
        <f>SUBTOTAL(9,G1013:G1013)</f>
        <v>25000</v>
      </c>
    </row>
    <row r="1015" spans="1:7" ht="39.950000000000003" customHeight="1" x14ac:dyDescent="0.15">
      <c r="A1015" s="5" t="s">
        <v>463</v>
      </c>
      <c r="B1015" s="25" t="s">
        <v>735</v>
      </c>
      <c r="C1015" s="25"/>
      <c r="D1015" s="5" t="s">
        <v>59</v>
      </c>
      <c r="E1015" s="8">
        <v>1</v>
      </c>
      <c r="F1015" s="8">
        <v>11000</v>
      </c>
      <c r="G1015" s="8">
        <v>11000</v>
      </c>
    </row>
    <row r="1016" spans="1:7" ht="24.95" customHeight="1" x14ac:dyDescent="0.15">
      <c r="A1016" s="24" t="s">
        <v>642</v>
      </c>
      <c r="B1016" s="24"/>
      <c r="C1016" s="24"/>
      <c r="D1016" s="24"/>
      <c r="E1016" s="10">
        <f>SUBTOTAL(9,E1015:E1015)</f>
        <v>1</v>
      </c>
      <c r="F1016" s="10" t="s">
        <v>557</v>
      </c>
      <c r="G1016" s="10">
        <f>SUBTOTAL(9,G1015:G1015)</f>
        <v>11000</v>
      </c>
    </row>
    <row r="1017" spans="1:7" ht="60" customHeight="1" x14ac:dyDescent="0.15">
      <c r="A1017" s="5" t="s">
        <v>464</v>
      </c>
      <c r="B1017" s="25" t="s">
        <v>736</v>
      </c>
      <c r="C1017" s="25"/>
      <c r="D1017" s="5" t="s">
        <v>59</v>
      </c>
      <c r="E1017" s="8">
        <v>1</v>
      </c>
      <c r="F1017" s="8">
        <v>30000</v>
      </c>
      <c r="G1017" s="8">
        <v>30000</v>
      </c>
    </row>
    <row r="1018" spans="1:7" ht="24.95" customHeight="1" x14ac:dyDescent="0.15">
      <c r="A1018" s="24" t="s">
        <v>642</v>
      </c>
      <c r="B1018" s="24"/>
      <c r="C1018" s="24"/>
      <c r="D1018" s="24"/>
      <c r="E1018" s="10">
        <f>SUBTOTAL(9,E1017:E1017)</f>
        <v>1</v>
      </c>
      <c r="F1018" s="10" t="s">
        <v>557</v>
      </c>
      <c r="G1018" s="10">
        <f>SUBTOTAL(9,G1017:G1017)</f>
        <v>30000</v>
      </c>
    </row>
    <row r="1019" spans="1:7" ht="39.950000000000003" customHeight="1" x14ac:dyDescent="0.15">
      <c r="A1019" s="5" t="s">
        <v>465</v>
      </c>
      <c r="B1019" s="25" t="s">
        <v>737</v>
      </c>
      <c r="C1019" s="25"/>
      <c r="D1019" s="5" t="s">
        <v>59</v>
      </c>
      <c r="E1019" s="8">
        <v>2</v>
      </c>
      <c r="F1019" s="8">
        <v>128000</v>
      </c>
      <c r="G1019" s="8">
        <v>256000</v>
      </c>
    </row>
    <row r="1020" spans="1:7" ht="24.95" customHeight="1" x14ac:dyDescent="0.15">
      <c r="A1020" s="24" t="s">
        <v>642</v>
      </c>
      <c r="B1020" s="24"/>
      <c r="C1020" s="24"/>
      <c r="D1020" s="24"/>
      <c r="E1020" s="10">
        <f>SUBTOTAL(9,E1019:E1019)</f>
        <v>2</v>
      </c>
      <c r="F1020" s="10" t="s">
        <v>557</v>
      </c>
      <c r="G1020" s="10">
        <f>SUBTOTAL(9,G1019:G1019)</f>
        <v>256000</v>
      </c>
    </row>
    <row r="1021" spans="1:7" ht="60" customHeight="1" x14ac:dyDescent="0.15">
      <c r="A1021" s="5" t="s">
        <v>467</v>
      </c>
      <c r="B1021" s="25" t="s">
        <v>738</v>
      </c>
      <c r="C1021" s="25"/>
      <c r="D1021" s="5" t="s">
        <v>59</v>
      </c>
      <c r="E1021" s="8">
        <v>5</v>
      </c>
      <c r="F1021" s="8">
        <v>34800</v>
      </c>
      <c r="G1021" s="8">
        <v>174000</v>
      </c>
    </row>
    <row r="1022" spans="1:7" ht="24.95" customHeight="1" x14ac:dyDescent="0.15">
      <c r="A1022" s="24" t="s">
        <v>642</v>
      </c>
      <c r="B1022" s="24"/>
      <c r="C1022" s="24"/>
      <c r="D1022" s="24"/>
      <c r="E1022" s="10">
        <f>SUBTOTAL(9,E1021:E1021)</f>
        <v>5</v>
      </c>
      <c r="F1022" s="10" t="s">
        <v>557</v>
      </c>
      <c r="G1022" s="10">
        <f>SUBTOTAL(9,G1021:G1021)</f>
        <v>174000</v>
      </c>
    </row>
    <row r="1023" spans="1:7" ht="39.950000000000003" customHeight="1" x14ac:dyDescent="0.15">
      <c r="A1023" s="5" t="s">
        <v>468</v>
      </c>
      <c r="B1023" s="25" t="s">
        <v>739</v>
      </c>
      <c r="C1023" s="25"/>
      <c r="D1023" s="5" t="s">
        <v>59</v>
      </c>
      <c r="E1023" s="8">
        <v>4</v>
      </c>
      <c r="F1023" s="8">
        <v>20000</v>
      </c>
      <c r="G1023" s="8">
        <v>80000</v>
      </c>
    </row>
    <row r="1024" spans="1:7" ht="24.95" customHeight="1" x14ac:dyDescent="0.15">
      <c r="A1024" s="24" t="s">
        <v>642</v>
      </c>
      <c r="B1024" s="24"/>
      <c r="C1024" s="24"/>
      <c r="D1024" s="24"/>
      <c r="E1024" s="10">
        <f>SUBTOTAL(9,E1023:E1023)</f>
        <v>4</v>
      </c>
      <c r="F1024" s="10" t="s">
        <v>557</v>
      </c>
      <c r="G1024" s="10">
        <f>SUBTOTAL(9,G1023:G1023)</f>
        <v>80000</v>
      </c>
    </row>
    <row r="1025" spans="1:7" ht="39.950000000000003" customHeight="1" x14ac:dyDescent="0.15">
      <c r="A1025" s="5" t="s">
        <v>469</v>
      </c>
      <c r="B1025" s="25" t="s">
        <v>740</v>
      </c>
      <c r="C1025" s="25"/>
      <c r="D1025" s="5" t="s">
        <v>59</v>
      </c>
      <c r="E1025" s="8">
        <v>40</v>
      </c>
      <c r="F1025" s="8">
        <v>835</v>
      </c>
      <c r="G1025" s="8">
        <v>33400</v>
      </c>
    </row>
    <row r="1026" spans="1:7" ht="39.950000000000003" customHeight="1" x14ac:dyDescent="0.15">
      <c r="A1026" s="5" t="s">
        <v>469</v>
      </c>
      <c r="B1026" s="25" t="s">
        <v>740</v>
      </c>
      <c r="C1026" s="25"/>
      <c r="D1026" s="5" t="s">
        <v>59</v>
      </c>
      <c r="E1026" s="8">
        <v>14</v>
      </c>
      <c r="F1026" s="8">
        <v>700</v>
      </c>
      <c r="G1026" s="8">
        <v>9800</v>
      </c>
    </row>
    <row r="1027" spans="1:7" ht="39.950000000000003" customHeight="1" x14ac:dyDescent="0.15">
      <c r="A1027" s="5" t="s">
        <v>469</v>
      </c>
      <c r="B1027" s="25" t="s">
        <v>740</v>
      </c>
      <c r="C1027" s="25"/>
      <c r="D1027" s="5" t="s">
        <v>59</v>
      </c>
      <c r="E1027" s="8">
        <v>13</v>
      </c>
      <c r="F1027" s="8">
        <v>900</v>
      </c>
      <c r="G1027" s="8">
        <v>11700</v>
      </c>
    </row>
    <row r="1028" spans="1:7" ht="24.95" customHeight="1" x14ac:dyDescent="0.15">
      <c r="A1028" s="24" t="s">
        <v>642</v>
      </c>
      <c r="B1028" s="24"/>
      <c r="C1028" s="24"/>
      <c r="D1028" s="24"/>
      <c r="E1028" s="10">
        <f>SUBTOTAL(9,E1025:E1027)</f>
        <v>67</v>
      </c>
      <c r="F1028" s="10" t="s">
        <v>557</v>
      </c>
      <c r="G1028" s="10">
        <f>SUBTOTAL(9,G1025:G1027)</f>
        <v>54900</v>
      </c>
    </row>
    <row r="1029" spans="1:7" ht="39.950000000000003" customHeight="1" x14ac:dyDescent="0.15">
      <c r="A1029" s="5" t="s">
        <v>470</v>
      </c>
      <c r="B1029" s="25" t="s">
        <v>741</v>
      </c>
      <c r="C1029" s="25"/>
      <c r="D1029" s="5" t="s">
        <v>59</v>
      </c>
      <c r="E1029" s="8">
        <v>1</v>
      </c>
      <c r="F1029" s="8">
        <v>399400</v>
      </c>
      <c r="G1029" s="8">
        <v>399400</v>
      </c>
    </row>
    <row r="1030" spans="1:7" ht="24.95" customHeight="1" x14ac:dyDescent="0.15">
      <c r="A1030" s="24" t="s">
        <v>642</v>
      </c>
      <c r="B1030" s="24"/>
      <c r="C1030" s="24"/>
      <c r="D1030" s="24"/>
      <c r="E1030" s="10">
        <f>SUBTOTAL(9,E1029:E1029)</f>
        <v>1</v>
      </c>
      <c r="F1030" s="10" t="s">
        <v>557</v>
      </c>
      <c r="G1030" s="10">
        <f>SUBTOTAL(9,G1029:G1029)</f>
        <v>399400</v>
      </c>
    </row>
    <row r="1031" spans="1:7" ht="39.950000000000003" customHeight="1" x14ac:dyDescent="0.15">
      <c r="A1031" s="5" t="s">
        <v>472</v>
      </c>
      <c r="B1031" s="25" t="s">
        <v>742</v>
      </c>
      <c r="C1031" s="25"/>
      <c r="D1031" s="5" t="s">
        <v>59</v>
      </c>
      <c r="E1031" s="8">
        <v>2</v>
      </c>
      <c r="F1031" s="8">
        <v>35000</v>
      </c>
      <c r="G1031" s="8">
        <v>70000</v>
      </c>
    </row>
    <row r="1032" spans="1:7" ht="24.95" customHeight="1" x14ac:dyDescent="0.15">
      <c r="A1032" s="24" t="s">
        <v>642</v>
      </c>
      <c r="B1032" s="24"/>
      <c r="C1032" s="24"/>
      <c r="D1032" s="24"/>
      <c r="E1032" s="10">
        <f>SUBTOTAL(9,E1031:E1031)</f>
        <v>2</v>
      </c>
      <c r="F1032" s="10" t="s">
        <v>557</v>
      </c>
      <c r="G1032" s="10">
        <f>SUBTOTAL(9,G1031:G1031)</f>
        <v>70000</v>
      </c>
    </row>
    <row r="1033" spans="1:7" ht="60" customHeight="1" x14ac:dyDescent="0.15">
      <c r="A1033" s="5" t="s">
        <v>474</v>
      </c>
      <c r="B1033" s="25" t="s">
        <v>743</v>
      </c>
      <c r="C1033" s="25"/>
      <c r="D1033" s="5" t="s">
        <v>59</v>
      </c>
      <c r="E1033" s="8">
        <v>1</v>
      </c>
      <c r="F1033" s="8">
        <v>60000</v>
      </c>
      <c r="G1033" s="8">
        <v>60000</v>
      </c>
    </row>
    <row r="1034" spans="1:7" ht="24.95" customHeight="1" x14ac:dyDescent="0.15">
      <c r="A1034" s="24" t="s">
        <v>642</v>
      </c>
      <c r="B1034" s="24"/>
      <c r="C1034" s="24"/>
      <c r="D1034" s="24"/>
      <c r="E1034" s="10">
        <f>SUBTOTAL(9,E1033:E1033)</f>
        <v>1</v>
      </c>
      <c r="F1034" s="10" t="s">
        <v>557</v>
      </c>
      <c r="G1034" s="10">
        <f>SUBTOTAL(9,G1033:G1033)</f>
        <v>60000</v>
      </c>
    </row>
    <row r="1035" spans="1:7" ht="39.950000000000003" customHeight="1" x14ac:dyDescent="0.15">
      <c r="A1035" s="5" t="s">
        <v>475</v>
      </c>
      <c r="B1035" s="25" t="s">
        <v>744</v>
      </c>
      <c r="C1035" s="25"/>
      <c r="D1035" s="5" t="s">
        <v>59</v>
      </c>
      <c r="E1035" s="8">
        <v>12</v>
      </c>
      <c r="F1035" s="8">
        <v>3000</v>
      </c>
      <c r="G1035" s="8">
        <v>36000</v>
      </c>
    </row>
    <row r="1036" spans="1:7" ht="24.95" customHeight="1" x14ac:dyDescent="0.15">
      <c r="A1036" s="24" t="s">
        <v>642</v>
      </c>
      <c r="B1036" s="24"/>
      <c r="C1036" s="24"/>
      <c r="D1036" s="24"/>
      <c r="E1036" s="10">
        <f>SUBTOTAL(9,E1035:E1035)</f>
        <v>12</v>
      </c>
      <c r="F1036" s="10" t="s">
        <v>557</v>
      </c>
      <c r="G1036" s="10">
        <f>SUBTOTAL(9,G1035:G1035)</f>
        <v>36000</v>
      </c>
    </row>
    <row r="1037" spans="1:7" ht="60" customHeight="1" x14ac:dyDescent="0.15">
      <c r="A1037" s="5" t="s">
        <v>476</v>
      </c>
      <c r="B1037" s="25" t="s">
        <v>745</v>
      </c>
      <c r="C1037" s="25"/>
      <c r="D1037" s="5" t="s">
        <v>59</v>
      </c>
      <c r="E1037" s="8">
        <v>1</v>
      </c>
      <c r="F1037" s="8">
        <v>7000</v>
      </c>
      <c r="G1037" s="8">
        <v>7000</v>
      </c>
    </row>
    <row r="1038" spans="1:7" ht="24.95" customHeight="1" x14ac:dyDescent="0.15">
      <c r="A1038" s="24" t="s">
        <v>642</v>
      </c>
      <c r="B1038" s="24"/>
      <c r="C1038" s="24"/>
      <c r="D1038" s="24"/>
      <c r="E1038" s="10">
        <f>SUBTOTAL(9,E1037:E1037)</f>
        <v>1</v>
      </c>
      <c r="F1038" s="10" t="s">
        <v>557</v>
      </c>
      <c r="G1038" s="10">
        <f>SUBTOTAL(9,G1037:G1037)</f>
        <v>7000</v>
      </c>
    </row>
    <row r="1039" spans="1:7" ht="60" customHeight="1" x14ac:dyDescent="0.15">
      <c r="A1039" s="5" t="s">
        <v>478</v>
      </c>
      <c r="B1039" s="25" t="s">
        <v>746</v>
      </c>
      <c r="C1039" s="25"/>
      <c r="D1039" s="5" t="s">
        <v>59</v>
      </c>
      <c r="E1039" s="8">
        <v>1</v>
      </c>
      <c r="F1039" s="8">
        <v>290167</v>
      </c>
      <c r="G1039" s="8">
        <v>290167</v>
      </c>
    </row>
    <row r="1040" spans="1:7" ht="24.95" customHeight="1" x14ac:dyDescent="0.15">
      <c r="A1040" s="24" t="s">
        <v>642</v>
      </c>
      <c r="B1040" s="24"/>
      <c r="C1040" s="24"/>
      <c r="D1040" s="24"/>
      <c r="E1040" s="10">
        <f>SUBTOTAL(9,E1039:E1039)</f>
        <v>1</v>
      </c>
      <c r="F1040" s="10" t="s">
        <v>557</v>
      </c>
      <c r="G1040" s="10">
        <f>SUBTOTAL(9,G1039:G1039)</f>
        <v>290167</v>
      </c>
    </row>
    <row r="1041" spans="1:7" ht="69.95" customHeight="1" x14ac:dyDescent="0.15">
      <c r="A1041" s="5" t="s">
        <v>480</v>
      </c>
      <c r="B1041" s="25" t="s">
        <v>747</v>
      </c>
      <c r="C1041" s="25"/>
      <c r="D1041" s="5" t="s">
        <v>59</v>
      </c>
      <c r="E1041" s="8">
        <v>1</v>
      </c>
      <c r="F1041" s="8">
        <v>210000</v>
      </c>
      <c r="G1041" s="8">
        <v>210000</v>
      </c>
    </row>
    <row r="1042" spans="1:7" ht="24.95" customHeight="1" x14ac:dyDescent="0.15">
      <c r="A1042" s="24" t="s">
        <v>642</v>
      </c>
      <c r="B1042" s="24"/>
      <c r="C1042" s="24"/>
      <c r="D1042" s="24"/>
      <c r="E1042" s="10">
        <f>SUBTOTAL(9,E1041:E1041)</f>
        <v>1</v>
      </c>
      <c r="F1042" s="10" t="s">
        <v>557</v>
      </c>
      <c r="G1042" s="10">
        <f>SUBTOTAL(9,G1041:G1041)</f>
        <v>210000</v>
      </c>
    </row>
    <row r="1043" spans="1:7" ht="60" customHeight="1" x14ac:dyDescent="0.15">
      <c r="A1043" s="5" t="s">
        <v>482</v>
      </c>
      <c r="B1043" s="25" t="s">
        <v>748</v>
      </c>
      <c r="C1043" s="25"/>
      <c r="D1043" s="5" t="s">
        <v>59</v>
      </c>
      <c r="E1043" s="8">
        <v>12</v>
      </c>
      <c r="F1043" s="8">
        <v>3600</v>
      </c>
      <c r="G1043" s="8">
        <v>43200</v>
      </c>
    </row>
    <row r="1044" spans="1:7" ht="24.95" customHeight="1" x14ac:dyDescent="0.15">
      <c r="A1044" s="24" t="s">
        <v>642</v>
      </c>
      <c r="B1044" s="24"/>
      <c r="C1044" s="24"/>
      <c r="D1044" s="24"/>
      <c r="E1044" s="10">
        <f>SUBTOTAL(9,E1043:E1043)</f>
        <v>12</v>
      </c>
      <c r="F1044" s="10" t="s">
        <v>557</v>
      </c>
      <c r="G1044" s="10">
        <f>SUBTOTAL(9,G1043:G1043)</f>
        <v>43200</v>
      </c>
    </row>
    <row r="1045" spans="1:7" ht="60" customHeight="1" x14ac:dyDescent="0.15">
      <c r="A1045" s="5" t="s">
        <v>483</v>
      </c>
      <c r="B1045" s="25" t="s">
        <v>749</v>
      </c>
      <c r="C1045" s="25"/>
      <c r="D1045" s="5" t="s">
        <v>59</v>
      </c>
      <c r="E1045" s="8">
        <v>12</v>
      </c>
      <c r="F1045" s="8">
        <v>3600</v>
      </c>
      <c r="G1045" s="8">
        <v>43200</v>
      </c>
    </row>
    <row r="1046" spans="1:7" ht="24.95" customHeight="1" x14ac:dyDescent="0.15">
      <c r="A1046" s="24" t="s">
        <v>642</v>
      </c>
      <c r="B1046" s="24"/>
      <c r="C1046" s="24"/>
      <c r="D1046" s="24"/>
      <c r="E1046" s="10">
        <f>SUBTOTAL(9,E1045:E1045)</f>
        <v>12</v>
      </c>
      <c r="F1046" s="10" t="s">
        <v>557</v>
      </c>
      <c r="G1046" s="10">
        <f>SUBTOTAL(9,G1045:G1045)</f>
        <v>43200</v>
      </c>
    </row>
    <row r="1047" spans="1:7" ht="60" customHeight="1" x14ac:dyDescent="0.15">
      <c r="A1047" s="5" t="s">
        <v>485</v>
      </c>
      <c r="B1047" s="25" t="s">
        <v>750</v>
      </c>
      <c r="C1047" s="25"/>
      <c r="D1047" s="5" t="s">
        <v>59</v>
      </c>
      <c r="E1047" s="8">
        <v>12</v>
      </c>
      <c r="F1047" s="8">
        <v>3600</v>
      </c>
      <c r="G1047" s="8">
        <v>43200</v>
      </c>
    </row>
    <row r="1048" spans="1:7" ht="24.95" customHeight="1" x14ac:dyDescent="0.15">
      <c r="A1048" s="24" t="s">
        <v>642</v>
      </c>
      <c r="B1048" s="24"/>
      <c r="C1048" s="24"/>
      <c r="D1048" s="24"/>
      <c r="E1048" s="10">
        <f>SUBTOTAL(9,E1047:E1047)</f>
        <v>12</v>
      </c>
      <c r="F1048" s="10" t="s">
        <v>557</v>
      </c>
      <c r="G1048" s="10">
        <f>SUBTOTAL(9,G1047:G1047)</f>
        <v>43200</v>
      </c>
    </row>
    <row r="1049" spans="1:7" ht="39.950000000000003" customHeight="1" x14ac:dyDescent="0.15">
      <c r="A1049" s="5" t="s">
        <v>486</v>
      </c>
      <c r="B1049" s="25" t="s">
        <v>751</v>
      </c>
      <c r="C1049" s="25"/>
      <c r="D1049" s="5" t="s">
        <v>59</v>
      </c>
      <c r="E1049" s="8">
        <v>12</v>
      </c>
      <c r="F1049" s="8">
        <v>5000</v>
      </c>
      <c r="G1049" s="8">
        <v>60000</v>
      </c>
    </row>
    <row r="1050" spans="1:7" ht="24.95" customHeight="1" x14ac:dyDescent="0.15">
      <c r="A1050" s="24" t="s">
        <v>642</v>
      </c>
      <c r="B1050" s="24"/>
      <c r="C1050" s="24"/>
      <c r="D1050" s="24"/>
      <c r="E1050" s="10">
        <f>SUBTOTAL(9,E1049:E1049)</f>
        <v>12</v>
      </c>
      <c r="F1050" s="10" t="s">
        <v>557</v>
      </c>
      <c r="G1050" s="10">
        <f>SUBTOTAL(9,G1049:G1049)</f>
        <v>60000</v>
      </c>
    </row>
    <row r="1051" spans="1:7" ht="60" customHeight="1" x14ac:dyDescent="0.15">
      <c r="A1051" s="5" t="s">
        <v>487</v>
      </c>
      <c r="B1051" s="25" t="s">
        <v>752</v>
      </c>
      <c r="C1051" s="25"/>
      <c r="D1051" s="5" t="s">
        <v>59</v>
      </c>
      <c r="E1051" s="8">
        <v>12</v>
      </c>
      <c r="F1051" s="8">
        <v>4500</v>
      </c>
      <c r="G1051" s="8">
        <v>54000</v>
      </c>
    </row>
    <row r="1052" spans="1:7" ht="24.95" customHeight="1" x14ac:dyDescent="0.15">
      <c r="A1052" s="24" t="s">
        <v>642</v>
      </c>
      <c r="B1052" s="24"/>
      <c r="C1052" s="24"/>
      <c r="D1052" s="24"/>
      <c r="E1052" s="10">
        <f>SUBTOTAL(9,E1051:E1051)</f>
        <v>12</v>
      </c>
      <c r="F1052" s="10" t="s">
        <v>557</v>
      </c>
      <c r="G1052" s="10">
        <f>SUBTOTAL(9,G1051:G1051)</f>
        <v>54000</v>
      </c>
    </row>
    <row r="1053" spans="1:7" ht="60" customHeight="1" x14ac:dyDescent="0.15">
      <c r="A1053" s="5" t="s">
        <v>488</v>
      </c>
      <c r="B1053" s="25" t="s">
        <v>753</v>
      </c>
      <c r="C1053" s="25"/>
      <c r="D1053" s="5" t="s">
        <v>59</v>
      </c>
      <c r="E1053" s="8">
        <v>12</v>
      </c>
      <c r="F1053" s="8">
        <v>4000</v>
      </c>
      <c r="G1053" s="8">
        <v>48000</v>
      </c>
    </row>
    <row r="1054" spans="1:7" ht="24.95" customHeight="1" x14ac:dyDescent="0.15">
      <c r="A1054" s="24" t="s">
        <v>642</v>
      </c>
      <c r="B1054" s="24"/>
      <c r="C1054" s="24"/>
      <c r="D1054" s="24"/>
      <c r="E1054" s="10">
        <f>SUBTOTAL(9,E1053:E1053)</f>
        <v>12</v>
      </c>
      <c r="F1054" s="10" t="s">
        <v>557</v>
      </c>
      <c r="G1054" s="10">
        <f>SUBTOTAL(9,G1053:G1053)</f>
        <v>48000</v>
      </c>
    </row>
    <row r="1055" spans="1:7" ht="39.950000000000003" customHeight="1" x14ac:dyDescent="0.15">
      <c r="A1055" s="5" t="s">
        <v>489</v>
      </c>
      <c r="B1055" s="25" t="s">
        <v>754</v>
      </c>
      <c r="C1055" s="25"/>
      <c r="D1055" s="5" t="s">
        <v>59</v>
      </c>
      <c r="E1055" s="8">
        <v>1</v>
      </c>
      <c r="F1055" s="8">
        <v>70000</v>
      </c>
      <c r="G1055" s="8">
        <v>70000</v>
      </c>
    </row>
    <row r="1056" spans="1:7" ht="24.95" customHeight="1" x14ac:dyDescent="0.15">
      <c r="A1056" s="24" t="s">
        <v>642</v>
      </c>
      <c r="B1056" s="24"/>
      <c r="C1056" s="24"/>
      <c r="D1056" s="24"/>
      <c r="E1056" s="10">
        <f>SUBTOTAL(9,E1055:E1055)</f>
        <v>1</v>
      </c>
      <c r="F1056" s="10" t="s">
        <v>557</v>
      </c>
      <c r="G1056" s="10">
        <f>SUBTOTAL(9,G1055:G1055)</f>
        <v>70000</v>
      </c>
    </row>
    <row r="1057" spans="1:7" ht="39.950000000000003" customHeight="1" x14ac:dyDescent="0.15">
      <c r="A1057" s="5" t="s">
        <v>491</v>
      </c>
      <c r="B1057" s="25" t="s">
        <v>755</v>
      </c>
      <c r="C1057" s="25"/>
      <c r="D1057" s="5" t="s">
        <v>59</v>
      </c>
      <c r="E1057" s="8">
        <v>1</v>
      </c>
      <c r="F1057" s="8">
        <v>60000</v>
      </c>
      <c r="G1057" s="8">
        <v>60000</v>
      </c>
    </row>
    <row r="1058" spans="1:7" ht="24.95" customHeight="1" x14ac:dyDescent="0.15">
      <c r="A1058" s="24" t="s">
        <v>642</v>
      </c>
      <c r="B1058" s="24"/>
      <c r="C1058" s="24"/>
      <c r="D1058" s="24"/>
      <c r="E1058" s="10">
        <f>SUBTOTAL(9,E1057:E1057)</f>
        <v>1</v>
      </c>
      <c r="F1058" s="10" t="s">
        <v>557</v>
      </c>
      <c r="G1058" s="10">
        <f>SUBTOTAL(9,G1057:G1057)</f>
        <v>60000</v>
      </c>
    </row>
    <row r="1059" spans="1:7" ht="80.099999999999994" customHeight="1" x14ac:dyDescent="0.15">
      <c r="A1059" s="5" t="s">
        <v>493</v>
      </c>
      <c r="B1059" s="25" t="s">
        <v>756</v>
      </c>
      <c r="C1059" s="25"/>
      <c r="D1059" s="5" t="s">
        <v>59</v>
      </c>
      <c r="E1059" s="8">
        <v>1</v>
      </c>
      <c r="F1059" s="8">
        <v>31875</v>
      </c>
      <c r="G1059" s="8">
        <v>31875</v>
      </c>
    </row>
    <row r="1060" spans="1:7" ht="24.95" customHeight="1" x14ac:dyDescent="0.15">
      <c r="A1060" s="24" t="s">
        <v>642</v>
      </c>
      <c r="B1060" s="24"/>
      <c r="C1060" s="24"/>
      <c r="D1060" s="24"/>
      <c r="E1060" s="10">
        <f>SUBTOTAL(9,E1059:E1059)</f>
        <v>1</v>
      </c>
      <c r="F1060" s="10" t="s">
        <v>557</v>
      </c>
      <c r="G1060" s="10">
        <f>SUBTOTAL(9,G1059:G1059)</f>
        <v>31875</v>
      </c>
    </row>
    <row r="1061" spans="1:7" ht="39.950000000000003" customHeight="1" x14ac:dyDescent="0.15">
      <c r="A1061" s="5" t="s">
        <v>495</v>
      </c>
      <c r="B1061" s="25" t="s">
        <v>757</v>
      </c>
      <c r="C1061" s="25"/>
      <c r="D1061" s="5" t="s">
        <v>59</v>
      </c>
      <c r="E1061" s="8">
        <v>12</v>
      </c>
      <c r="F1061" s="8">
        <v>5177.6666670000004</v>
      </c>
      <c r="G1061" s="8">
        <v>62132</v>
      </c>
    </row>
    <row r="1062" spans="1:7" ht="24.95" customHeight="1" x14ac:dyDescent="0.15">
      <c r="A1062" s="24" t="s">
        <v>642</v>
      </c>
      <c r="B1062" s="24"/>
      <c r="C1062" s="24"/>
      <c r="D1062" s="24"/>
      <c r="E1062" s="10">
        <f>SUBTOTAL(9,E1061:E1061)</f>
        <v>12</v>
      </c>
      <c r="F1062" s="10" t="s">
        <v>557</v>
      </c>
      <c r="G1062" s="10">
        <f>SUBTOTAL(9,G1061:G1061)</f>
        <v>62132</v>
      </c>
    </row>
    <row r="1063" spans="1:7" ht="39.950000000000003" customHeight="1" x14ac:dyDescent="0.15">
      <c r="A1063" s="5" t="s">
        <v>497</v>
      </c>
      <c r="B1063" s="25" t="s">
        <v>758</v>
      </c>
      <c r="C1063" s="25"/>
      <c r="D1063" s="5" t="s">
        <v>59</v>
      </c>
      <c r="E1063" s="8">
        <v>1</v>
      </c>
      <c r="F1063" s="8">
        <v>60000</v>
      </c>
      <c r="G1063" s="8">
        <v>60000</v>
      </c>
    </row>
    <row r="1064" spans="1:7" ht="24.95" customHeight="1" x14ac:dyDescent="0.15">
      <c r="A1064" s="24" t="s">
        <v>642</v>
      </c>
      <c r="B1064" s="24"/>
      <c r="C1064" s="24"/>
      <c r="D1064" s="24"/>
      <c r="E1064" s="10">
        <f>SUBTOTAL(9,E1063:E1063)</f>
        <v>1</v>
      </c>
      <c r="F1064" s="10" t="s">
        <v>557</v>
      </c>
      <c r="G1064" s="10">
        <f>SUBTOTAL(9,G1063:G1063)</f>
        <v>60000</v>
      </c>
    </row>
    <row r="1065" spans="1:7" ht="39.950000000000003" customHeight="1" x14ac:dyDescent="0.15">
      <c r="A1065" s="5" t="s">
        <v>499</v>
      </c>
      <c r="B1065" s="25" t="s">
        <v>759</v>
      </c>
      <c r="C1065" s="25"/>
      <c r="D1065" s="5" t="s">
        <v>59</v>
      </c>
      <c r="E1065" s="8">
        <v>1</v>
      </c>
      <c r="F1065" s="8">
        <v>15600</v>
      </c>
      <c r="G1065" s="8">
        <v>15600</v>
      </c>
    </row>
    <row r="1066" spans="1:7" ht="24.95" customHeight="1" x14ac:dyDescent="0.15">
      <c r="A1066" s="24" t="s">
        <v>642</v>
      </c>
      <c r="B1066" s="24"/>
      <c r="C1066" s="24"/>
      <c r="D1066" s="24"/>
      <c r="E1066" s="10">
        <f>SUBTOTAL(9,E1065:E1065)</f>
        <v>1</v>
      </c>
      <c r="F1066" s="10" t="s">
        <v>557</v>
      </c>
      <c r="G1066" s="10">
        <f>SUBTOTAL(9,G1065:G1065)</f>
        <v>15600</v>
      </c>
    </row>
    <row r="1067" spans="1:7" ht="24.95" customHeight="1" x14ac:dyDescent="0.15">
      <c r="A1067" s="24" t="s">
        <v>643</v>
      </c>
      <c r="B1067" s="24"/>
      <c r="C1067" s="24"/>
      <c r="D1067" s="24"/>
      <c r="E1067" s="24"/>
      <c r="F1067" s="24"/>
      <c r="G1067" s="10">
        <f>SUBTOTAL(9,G1013:G1066)</f>
        <v>2294674</v>
      </c>
    </row>
    <row r="1068" spans="1:7" ht="24.95" customHeight="1" x14ac:dyDescent="0.15"/>
    <row r="1069" spans="1:7" ht="20.100000000000001" customHeight="1" x14ac:dyDescent="0.15">
      <c r="A1069" s="22" t="s">
        <v>424</v>
      </c>
      <c r="B1069" s="22"/>
      <c r="C1069" s="23" t="s">
        <v>290</v>
      </c>
      <c r="D1069" s="23"/>
      <c r="E1069" s="23"/>
      <c r="F1069" s="23"/>
      <c r="G1069" s="23"/>
    </row>
    <row r="1070" spans="1:7" ht="20.100000000000001" customHeight="1" x14ac:dyDescent="0.15">
      <c r="A1070" s="22" t="s">
        <v>425</v>
      </c>
      <c r="B1070" s="22"/>
      <c r="C1070" s="23" t="s">
        <v>426</v>
      </c>
      <c r="D1070" s="23"/>
      <c r="E1070" s="23"/>
      <c r="F1070" s="23"/>
      <c r="G1070" s="23"/>
    </row>
    <row r="1071" spans="1:7" ht="24.95" customHeight="1" x14ac:dyDescent="0.15">
      <c r="A1071" s="22" t="s">
        <v>427</v>
      </c>
      <c r="B1071" s="22"/>
      <c r="C1071" s="23" t="s">
        <v>402</v>
      </c>
      <c r="D1071" s="23"/>
      <c r="E1071" s="23"/>
      <c r="F1071" s="23"/>
      <c r="G1071" s="23"/>
    </row>
    <row r="1072" spans="1:7" ht="15" customHeight="1" x14ac:dyDescent="0.15"/>
    <row r="1073" spans="1:7" ht="24.95" customHeight="1" x14ac:dyDescent="0.15">
      <c r="A1073" s="15" t="s">
        <v>654</v>
      </c>
      <c r="B1073" s="15"/>
      <c r="C1073" s="15"/>
      <c r="D1073" s="15"/>
      <c r="E1073" s="15"/>
      <c r="F1073" s="15"/>
      <c r="G1073" s="15"/>
    </row>
    <row r="1074" spans="1:7" ht="15" customHeight="1" x14ac:dyDescent="0.15"/>
    <row r="1075" spans="1:7" ht="50.1" customHeight="1" x14ac:dyDescent="0.15">
      <c r="A1075" s="5" t="s">
        <v>336</v>
      </c>
      <c r="B1075" s="20" t="s">
        <v>575</v>
      </c>
      <c r="C1075" s="20"/>
      <c r="D1075" s="5" t="s">
        <v>636</v>
      </c>
      <c r="E1075" s="5" t="s">
        <v>637</v>
      </c>
      <c r="F1075" s="5" t="s">
        <v>638</v>
      </c>
      <c r="G1075" s="5" t="s">
        <v>639</v>
      </c>
    </row>
    <row r="1076" spans="1:7" ht="15" customHeight="1" x14ac:dyDescent="0.15">
      <c r="A1076" s="5">
        <v>1</v>
      </c>
      <c r="B1076" s="20">
        <v>2</v>
      </c>
      <c r="C1076" s="20"/>
      <c r="D1076" s="5">
        <v>3</v>
      </c>
      <c r="E1076" s="5">
        <v>4</v>
      </c>
      <c r="F1076" s="5">
        <v>5</v>
      </c>
      <c r="G1076" s="5">
        <v>6</v>
      </c>
    </row>
    <row r="1077" spans="1:7" ht="60" customHeight="1" x14ac:dyDescent="0.15">
      <c r="A1077" s="5" t="s">
        <v>517</v>
      </c>
      <c r="B1077" s="25" t="s">
        <v>772</v>
      </c>
      <c r="C1077" s="25"/>
      <c r="D1077" s="5" t="s">
        <v>59</v>
      </c>
      <c r="E1077" s="8">
        <v>1</v>
      </c>
      <c r="F1077" s="8">
        <v>1983100</v>
      </c>
      <c r="G1077" s="8">
        <v>1983100</v>
      </c>
    </row>
    <row r="1078" spans="1:7" ht="24.95" customHeight="1" x14ac:dyDescent="0.15">
      <c r="A1078" s="24" t="s">
        <v>642</v>
      </c>
      <c r="B1078" s="24"/>
      <c r="C1078" s="24"/>
      <c r="D1078" s="24"/>
      <c r="E1078" s="10">
        <f>SUBTOTAL(9,E1077:E1077)</f>
        <v>1</v>
      </c>
      <c r="F1078" s="10" t="s">
        <v>557</v>
      </c>
      <c r="G1078" s="10">
        <f>SUBTOTAL(9,G1077:G1077)</f>
        <v>1983100</v>
      </c>
    </row>
    <row r="1079" spans="1:7" ht="60" customHeight="1" x14ac:dyDescent="0.15">
      <c r="A1079" s="5" t="s">
        <v>523</v>
      </c>
      <c r="B1079" s="25" t="s">
        <v>773</v>
      </c>
      <c r="C1079" s="25"/>
      <c r="D1079" s="5" t="s">
        <v>59</v>
      </c>
      <c r="E1079" s="8">
        <v>1</v>
      </c>
      <c r="F1079" s="8">
        <v>3770800</v>
      </c>
      <c r="G1079" s="8">
        <v>3770800</v>
      </c>
    </row>
    <row r="1080" spans="1:7" ht="24.95" customHeight="1" x14ac:dyDescent="0.15">
      <c r="A1080" s="24" t="s">
        <v>642</v>
      </c>
      <c r="B1080" s="24"/>
      <c r="C1080" s="24"/>
      <c r="D1080" s="24"/>
      <c r="E1080" s="10">
        <f>SUBTOTAL(9,E1079:E1079)</f>
        <v>1</v>
      </c>
      <c r="F1080" s="10" t="s">
        <v>557</v>
      </c>
      <c r="G1080" s="10">
        <f>SUBTOTAL(9,G1079:G1079)</f>
        <v>3770800</v>
      </c>
    </row>
    <row r="1081" spans="1:7" ht="60" customHeight="1" x14ac:dyDescent="0.15">
      <c r="A1081" s="5" t="s">
        <v>525</v>
      </c>
      <c r="B1081" s="25" t="s">
        <v>774</v>
      </c>
      <c r="C1081" s="25"/>
      <c r="D1081" s="5" t="s">
        <v>59</v>
      </c>
      <c r="E1081" s="8">
        <v>1</v>
      </c>
      <c r="F1081" s="8">
        <v>477700</v>
      </c>
      <c r="G1081" s="8">
        <v>477700</v>
      </c>
    </row>
    <row r="1082" spans="1:7" ht="24.95" customHeight="1" x14ac:dyDescent="0.15">
      <c r="A1082" s="24" t="s">
        <v>642</v>
      </c>
      <c r="B1082" s="24"/>
      <c r="C1082" s="24"/>
      <c r="D1082" s="24"/>
      <c r="E1082" s="10">
        <f>SUBTOTAL(9,E1081:E1081)</f>
        <v>1</v>
      </c>
      <c r="F1082" s="10" t="s">
        <v>557</v>
      </c>
      <c r="G1082" s="10">
        <f>SUBTOTAL(9,G1081:G1081)</f>
        <v>477700</v>
      </c>
    </row>
    <row r="1083" spans="1:7" ht="60" customHeight="1" x14ac:dyDescent="0.15">
      <c r="A1083" s="5" t="s">
        <v>529</v>
      </c>
      <c r="B1083" s="25" t="s">
        <v>775</v>
      </c>
      <c r="C1083" s="25"/>
      <c r="D1083" s="5" t="s">
        <v>59</v>
      </c>
      <c r="E1083" s="8">
        <v>1</v>
      </c>
      <c r="F1083" s="8">
        <v>462400</v>
      </c>
      <c r="G1083" s="8">
        <v>462400</v>
      </c>
    </row>
    <row r="1084" spans="1:7" ht="24.95" customHeight="1" x14ac:dyDescent="0.15">
      <c r="A1084" s="24" t="s">
        <v>642</v>
      </c>
      <c r="B1084" s="24"/>
      <c r="C1084" s="24"/>
      <c r="D1084" s="24"/>
      <c r="E1084" s="10">
        <f>SUBTOTAL(9,E1083:E1083)</f>
        <v>1</v>
      </c>
      <c r="F1084" s="10" t="s">
        <v>557</v>
      </c>
      <c r="G1084" s="10">
        <f>SUBTOTAL(9,G1083:G1083)</f>
        <v>462400</v>
      </c>
    </row>
    <row r="1085" spans="1:7" ht="60" customHeight="1" x14ac:dyDescent="0.15">
      <c r="A1085" s="5" t="s">
        <v>531</v>
      </c>
      <c r="B1085" s="25" t="s">
        <v>776</v>
      </c>
      <c r="C1085" s="25"/>
      <c r="D1085" s="5" t="s">
        <v>59</v>
      </c>
      <c r="E1085" s="8">
        <v>1</v>
      </c>
      <c r="F1085" s="8">
        <v>418200</v>
      </c>
      <c r="G1085" s="8">
        <v>418200</v>
      </c>
    </row>
    <row r="1086" spans="1:7" ht="24.95" customHeight="1" x14ac:dyDescent="0.15">
      <c r="A1086" s="24" t="s">
        <v>642</v>
      </c>
      <c r="B1086" s="24"/>
      <c r="C1086" s="24"/>
      <c r="D1086" s="24"/>
      <c r="E1086" s="10">
        <f>SUBTOTAL(9,E1085:E1085)</f>
        <v>1</v>
      </c>
      <c r="F1086" s="10" t="s">
        <v>557</v>
      </c>
      <c r="G1086" s="10">
        <f>SUBTOTAL(9,G1085:G1085)</f>
        <v>418200</v>
      </c>
    </row>
    <row r="1087" spans="1:7" ht="60" customHeight="1" x14ac:dyDescent="0.15">
      <c r="A1087" s="5" t="s">
        <v>533</v>
      </c>
      <c r="B1087" s="25" t="s">
        <v>777</v>
      </c>
      <c r="C1087" s="25"/>
      <c r="D1087" s="5" t="s">
        <v>59</v>
      </c>
      <c r="E1087" s="8">
        <v>1</v>
      </c>
      <c r="F1087" s="8">
        <v>596700</v>
      </c>
      <c r="G1087" s="8">
        <v>596700</v>
      </c>
    </row>
    <row r="1088" spans="1:7" ht="24.95" customHeight="1" x14ac:dyDescent="0.15">
      <c r="A1088" s="24" t="s">
        <v>642</v>
      </c>
      <c r="B1088" s="24"/>
      <c r="C1088" s="24"/>
      <c r="D1088" s="24"/>
      <c r="E1088" s="10">
        <f>SUBTOTAL(9,E1087:E1087)</f>
        <v>1</v>
      </c>
      <c r="F1088" s="10" t="s">
        <v>557</v>
      </c>
      <c r="G1088" s="10">
        <f>SUBTOTAL(9,G1087:G1087)</f>
        <v>596700</v>
      </c>
    </row>
    <row r="1089" spans="1:7" ht="60" customHeight="1" x14ac:dyDescent="0.15">
      <c r="A1089" s="5" t="s">
        <v>535</v>
      </c>
      <c r="B1089" s="25" t="s">
        <v>778</v>
      </c>
      <c r="C1089" s="25"/>
      <c r="D1089" s="5" t="s">
        <v>59</v>
      </c>
      <c r="E1089" s="8">
        <v>1</v>
      </c>
      <c r="F1089" s="8">
        <v>462400</v>
      </c>
      <c r="G1089" s="8">
        <v>462400</v>
      </c>
    </row>
    <row r="1090" spans="1:7" ht="24.95" customHeight="1" x14ac:dyDescent="0.15">
      <c r="A1090" s="24" t="s">
        <v>642</v>
      </c>
      <c r="B1090" s="24"/>
      <c r="C1090" s="24"/>
      <c r="D1090" s="24"/>
      <c r="E1090" s="10">
        <f>SUBTOTAL(9,E1089:E1089)</f>
        <v>1</v>
      </c>
      <c r="F1090" s="10" t="s">
        <v>557</v>
      </c>
      <c r="G1090" s="10">
        <f>SUBTOTAL(9,G1089:G1089)</f>
        <v>462400</v>
      </c>
    </row>
    <row r="1091" spans="1:7" ht="60" customHeight="1" x14ac:dyDescent="0.15">
      <c r="A1091" s="5" t="s">
        <v>537</v>
      </c>
      <c r="B1091" s="25" t="s">
        <v>779</v>
      </c>
      <c r="C1091" s="25"/>
      <c r="D1091" s="5" t="s">
        <v>59</v>
      </c>
      <c r="E1091" s="8">
        <v>1</v>
      </c>
      <c r="F1091" s="8">
        <v>263700</v>
      </c>
      <c r="G1091" s="8">
        <v>263700</v>
      </c>
    </row>
    <row r="1092" spans="1:7" ht="24.95" customHeight="1" x14ac:dyDescent="0.15">
      <c r="A1092" s="24" t="s">
        <v>642</v>
      </c>
      <c r="B1092" s="24"/>
      <c r="C1092" s="24"/>
      <c r="D1092" s="24"/>
      <c r="E1092" s="10">
        <f>SUBTOTAL(9,E1091:E1091)</f>
        <v>1</v>
      </c>
      <c r="F1092" s="10" t="s">
        <v>557</v>
      </c>
      <c r="G1092" s="10">
        <f>SUBTOTAL(9,G1091:G1091)</f>
        <v>263700</v>
      </c>
    </row>
    <row r="1093" spans="1:7" ht="39.950000000000003" customHeight="1" x14ac:dyDescent="0.15">
      <c r="A1093" s="5" t="s">
        <v>539</v>
      </c>
      <c r="B1093" s="25" t="s">
        <v>780</v>
      </c>
      <c r="C1093" s="25"/>
      <c r="D1093" s="5" t="s">
        <v>59</v>
      </c>
      <c r="E1093" s="8">
        <v>1</v>
      </c>
      <c r="F1093" s="8">
        <v>444085</v>
      </c>
      <c r="G1093" s="8">
        <v>444085</v>
      </c>
    </row>
    <row r="1094" spans="1:7" ht="24.95" customHeight="1" x14ac:dyDescent="0.15">
      <c r="A1094" s="24" t="s">
        <v>642</v>
      </c>
      <c r="B1094" s="24"/>
      <c r="C1094" s="24"/>
      <c r="D1094" s="24"/>
      <c r="E1094" s="10">
        <f>SUBTOTAL(9,E1093:E1093)</f>
        <v>1</v>
      </c>
      <c r="F1094" s="10" t="s">
        <v>557</v>
      </c>
      <c r="G1094" s="10">
        <f>SUBTOTAL(9,G1093:G1093)</f>
        <v>444085</v>
      </c>
    </row>
    <row r="1095" spans="1:7" ht="60" customHeight="1" x14ac:dyDescent="0.15">
      <c r="A1095" s="5" t="s">
        <v>546</v>
      </c>
      <c r="B1095" s="25" t="s">
        <v>781</v>
      </c>
      <c r="C1095" s="25"/>
      <c r="D1095" s="5" t="s">
        <v>59</v>
      </c>
      <c r="E1095" s="8">
        <v>12</v>
      </c>
      <c r="F1095" s="8">
        <v>7000</v>
      </c>
      <c r="G1095" s="8">
        <v>84000</v>
      </c>
    </row>
    <row r="1096" spans="1:7" ht="24.95" customHeight="1" x14ac:dyDescent="0.15">
      <c r="A1096" s="24" t="s">
        <v>642</v>
      </c>
      <c r="B1096" s="24"/>
      <c r="C1096" s="24"/>
      <c r="D1096" s="24"/>
      <c r="E1096" s="10">
        <f>SUBTOTAL(9,E1095:E1095)</f>
        <v>12</v>
      </c>
      <c r="F1096" s="10" t="s">
        <v>557</v>
      </c>
      <c r="G1096" s="10">
        <f>SUBTOTAL(9,G1095:G1095)</f>
        <v>84000</v>
      </c>
    </row>
    <row r="1097" spans="1:7" ht="80.099999999999994" customHeight="1" x14ac:dyDescent="0.15">
      <c r="A1097" s="5" t="s">
        <v>548</v>
      </c>
      <c r="B1097" s="25" t="s">
        <v>782</v>
      </c>
      <c r="C1097" s="25"/>
      <c r="D1097" s="5" t="s">
        <v>59</v>
      </c>
      <c r="E1097" s="8">
        <v>12</v>
      </c>
      <c r="F1097" s="8">
        <v>254981.75</v>
      </c>
      <c r="G1097" s="8">
        <v>3059781</v>
      </c>
    </row>
    <row r="1098" spans="1:7" ht="24.95" customHeight="1" x14ac:dyDescent="0.15">
      <c r="A1098" s="24" t="s">
        <v>642</v>
      </c>
      <c r="B1098" s="24"/>
      <c r="C1098" s="24"/>
      <c r="D1098" s="24"/>
      <c r="E1098" s="10">
        <f>SUBTOTAL(9,E1097:E1097)</f>
        <v>12</v>
      </c>
      <c r="F1098" s="10" t="s">
        <v>557</v>
      </c>
      <c r="G1098" s="10">
        <f>SUBTOTAL(9,G1097:G1097)</f>
        <v>3059781</v>
      </c>
    </row>
    <row r="1099" spans="1:7" ht="60" customHeight="1" x14ac:dyDescent="0.15">
      <c r="A1099" s="5" t="s">
        <v>550</v>
      </c>
      <c r="B1099" s="25" t="s">
        <v>783</v>
      </c>
      <c r="C1099" s="25"/>
      <c r="D1099" s="5" t="s">
        <v>59</v>
      </c>
      <c r="E1099" s="8">
        <v>2</v>
      </c>
      <c r="F1099" s="8">
        <v>7500</v>
      </c>
      <c r="G1099" s="8">
        <v>15000</v>
      </c>
    </row>
    <row r="1100" spans="1:7" ht="24.95" customHeight="1" x14ac:dyDescent="0.15">
      <c r="A1100" s="24" t="s">
        <v>642</v>
      </c>
      <c r="B1100" s="24"/>
      <c r="C1100" s="24"/>
      <c r="D1100" s="24"/>
      <c r="E1100" s="10">
        <f>SUBTOTAL(9,E1099:E1099)</f>
        <v>2</v>
      </c>
      <c r="F1100" s="10" t="s">
        <v>557</v>
      </c>
      <c r="G1100" s="10">
        <f>SUBTOTAL(9,G1099:G1099)</f>
        <v>15000</v>
      </c>
    </row>
    <row r="1101" spans="1:7" ht="39.950000000000003" customHeight="1" x14ac:dyDescent="0.15">
      <c r="A1101" s="5" t="s">
        <v>552</v>
      </c>
      <c r="B1101" s="25" t="s">
        <v>784</v>
      </c>
      <c r="C1101" s="25"/>
      <c r="D1101" s="5" t="s">
        <v>59</v>
      </c>
      <c r="E1101" s="8">
        <v>3</v>
      </c>
      <c r="F1101" s="8">
        <v>4000</v>
      </c>
      <c r="G1101" s="8">
        <v>12000</v>
      </c>
    </row>
    <row r="1102" spans="1:7" ht="24.95" customHeight="1" x14ac:dyDescent="0.15">
      <c r="A1102" s="24" t="s">
        <v>642</v>
      </c>
      <c r="B1102" s="24"/>
      <c r="C1102" s="24"/>
      <c r="D1102" s="24"/>
      <c r="E1102" s="10">
        <f>SUBTOTAL(9,E1101:E1101)</f>
        <v>3</v>
      </c>
      <c r="F1102" s="10" t="s">
        <v>557</v>
      </c>
      <c r="G1102" s="10">
        <f>SUBTOTAL(9,G1101:G1101)</f>
        <v>12000</v>
      </c>
    </row>
    <row r="1103" spans="1:7" ht="60" customHeight="1" x14ac:dyDescent="0.15">
      <c r="A1103" s="5" t="s">
        <v>554</v>
      </c>
      <c r="B1103" s="25" t="s">
        <v>785</v>
      </c>
      <c r="C1103" s="25"/>
      <c r="D1103" s="5" t="s">
        <v>59</v>
      </c>
      <c r="E1103" s="8">
        <v>1</v>
      </c>
      <c r="F1103" s="8">
        <v>43200</v>
      </c>
      <c r="G1103" s="8">
        <v>43200</v>
      </c>
    </row>
    <row r="1104" spans="1:7" ht="24.95" customHeight="1" x14ac:dyDescent="0.15">
      <c r="A1104" s="24" t="s">
        <v>642</v>
      </c>
      <c r="B1104" s="24"/>
      <c r="C1104" s="24"/>
      <c r="D1104" s="24"/>
      <c r="E1104" s="10">
        <f>SUBTOTAL(9,E1103:E1103)</f>
        <v>1</v>
      </c>
      <c r="F1104" s="10" t="s">
        <v>557</v>
      </c>
      <c r="G1104" s="10">
        <f>SUBTOTAL(9,G1103:G1103)</f>
        <v>43200</v>
      </c>
    </row>
    <row r="1105" spans="1:7" ht="60" customHeight="1" x14ac:dyDescent="0.15">
      <c r="A1105" s="5" t="s">
        <v>559</v>
      </c>
      <c r="B1105" s="25" t="s">
        <v>791</v>
      </c>
      <c r="C1105" s="25"/>
      <c r="D1105" s="5" t="s">
        <v>59</v>
      </c>
      <c r="E1105" s="8">
        <v>1</v>
      </c>
      <c r="F1105" s="8">
        <v>82568</v>
      </c>
      <c r="G1105" s="8">
        <v>82568</v>
      </c>
    </row>
    <row r="1106" spans="1:7" ht="24.95" customHeight="1" x14ac:dyDescent="0.15">
      <c r="A1106" s="24" t="s">
        <v>642</v>
      </c>
      <c r="B1106" s="24"/>
      <c r="C1106" s="24"/>
      <c r="D1106" s="24"/>
      <c r="E1106" s="10">
        <f>SUBTOTAL(9,E1105:E1105)</f>
        <v>1</v>
      </c>
      <c r="F1106" s="10" t="s">
        <v>557</v>
      </c>
      <c r="G1106" s="10">
        <f>SUBTOTAL(9,G1105:G1105)</f>
        <v>82568</v>
      </c>
    </row>
    <row r="1107" spans="1:7" ht="60" customHeight="1" x14ac:dyDescent="0.15">
      <c r="A1107" s="5" t="s">
        <v>561</v>
      </c>
      <c r="B1107" s="25" t="s">
        <v>808</v>
      </c>
      <c r="C1107" s="25"/>
      <c r="D1107" s="5" t="s">
        <v>59</v>
      </c>
      <c r="E1107" s="8">
        <v>150</v>
      </c>
      <c r="F1107" s="8">
        <v>2600</v>
      </c>
      <c r="G1107" s="8">
        <v>390000</v>
      </c>
    </row>
    <row r="1108" spans="1:7" ht="24.95" customHeight="1" x14ac:dyDescent="0.15">
      <c r="A1108" s="24" t="s">
        <v>642</v>
      </c>
      <c r="B1108" s="24"/>
      <c r="C1108" s="24"/>
      <c r="D1108" s="24"/>
      <c r="E1108" s="10">
        <f>SUBTOTAL(9,E1107:E1107)</f>
        <v>150</v>
      </c>
      <c r="F1108" s="10" t="s">
        <v>557</v>
      </c>
      <c r="G1108" s="10">
        <f>SUBTOTAL(9,G1107:G1107)</f>
        <v>390000</v>
      </c>
    </row>
    <row r="1109" spans="1:7" ht="80.099999999999994" customHeight="1" x14ac:dyDescent="0.15">
      <c r="A1109" s="5" t="s">
        <v>563</v>
      </c>
      <c r="B1109" s="25" t="s">
        <v>809</v>
      </c>
      <c r="C1109" s="25"/>
      <c r="D1109" s="5" t="s">
        <v>59</v>
      </c>
      <c r="E1109" s="8">
        <v>15</v>
      </c>
      <c r="F1109" s="8">
        <v>3000</v>
      </c>
      <c r="G1109" s="8">
        <v>45000</v>
      </c>
    </row>
    <row r="1110" spans="1:7" ht="24.95" customHeight="1" x14ac:dyDescent="0.15">
      <c r="A1110" s="24" t="s">
        <v>642</v>
      </c>
      <c r="B1110" s="24"/>
      <c r="C1110" s="24"/>
      <c r="D1110" s="24"/>
      <c r="E1110" s="10">
        <f>SUBTOTAL(9,E1109:E1109)</f>
        <v>15</v>
      </c>
      <c r="F1110" s="10" t="s">
        <v>557</v>
      </c>
      <c r="G1110" s="10">
        <f>SUBTOTAL(9,G1109:G1109)</f>
        <v>45000</v>
      </c>
    </row>
    <row r="1111" spans="1:7" ht="60" customHeight="1" x14ac:dyDescent="0.15">
      <c r="A1111" s="5" t="s">
        <v>565</v>
      </c>
      <c r="B1111" s="25" t="s">
        <v>810</v>
      </c>
      <c r="C1111" s="25"/>
      <c r="D1111" s="5" t="s">
        <v>59</v>
      </c>
      <c r="E1111" s="8">
        <v>15</v>
      </c>
      <c r="F1111" s="8">
        <v>1500</v>
      </c>
      <c r="G1111" s="8">
        <v>22500</v>
      </c>
    </row>
    <row r="1112" spans="1:7" ht="24.95" customHeight="1" x14ac:dyDescent="0.15">
      <c r="A1112" s="24" t="s">
        <v>642</v>
      </c>
      <c r="B1112" s="24"/>
      <c r="C1112" s="24"/>
      <c r="D1112" s="24"/>
      <c r="E1112" s="10">
        <f>SUBTOTAL(9,E1111:E1111)</f>
        <v>15</v>
      </c>
      <c r="F1112" s="10" t="s">
        <v>557</v>
      </c>
      <c r="G1112" s="10">
        <f>SUBTOTAL(9,G1111:G1111)</f>
        <v>22500</v>
      </c>
    </row>
    <row r="1113" spans="1:7" ht="39.950000000000003" customHeight="1" x14ac:dyDescent="0.15">
      <c r="A1113" s="5" t="s">
        <v>567</v>
      </c>
      <c r="B1113" s="25" t="s">
        <v>811</v>
      </c>
      <c r="C1113" s="25"/>
      <c r="D1113" s="5" t="s">
        <v>59</v>
      </c>
      <c r="E1113" s="8">
        <v>3</v>
      </c>
      <c r="F1113" s="8">
        <v>3000</v>
      </c>
      <c r="G1113" s="8">
        <v>9000</v>
      </c>
    </row>
    <row r="1114" spans="1:7" ht="24.95" customHeight="1" x14ac:dyDescent="0.15">
      <c r="A1114" s="24" t="s">
        <v>642</v>
      </c>
      <c r="B1114" s="24"/>
      <c r="C1114" s="24"/>
      <c r="D1114" s="24"/>
      <c r="E1114" s="10">
        <f>SUBTOTAL(9,E1113:E1113)</f>
        <v>3</v>
      </c>
      <c r="F1114" s="10" t="s">
        <v>557</v>
      </c>
      <c r="G1114" s="10">
        <f>SUBTOTAL(9,G1113:G1113)</f>
        <v>9000</v>
      </c>
    </row>
    <row r="1115" spans="1:7" ht="60" customHeight="1" x14ac:dyDescent="0.15">
      <c r="A1115" s="5" t="s">
        <v>812</v>
      </c>
      <c r="B1115" s="25" t="s">
        <v>813</v>
      </c>
      <c r="C1115" s="25"/>
      <c r="D1115" s="5" t="s">
        <v>59</v>
      </c>
      <c r="E1115" s="8">
        <v>1</v>
      </c>
      <c r="F1115" s="8">
        <v>3500</v>
      </c>
      <c r="G1115" s="8">
        <v>3500</v>
      </c>
    </row>
    <row r="1116" spans="1:7" ht="24.95" customHeight="1" x14ac:dyDescent="0.15">
      <c r="A1116" s="24" t="s">
        <v>642</v>
      </c>
      <c r="B1116" s="24"/>
      <c r="C1116" s="24"/>
      <c r="D1116" s="24"/>
      <c r="E1116" s="10">
        <f>SUBTOTAL(9,E1115:E1115)</f>
        <v>1</v>
      </c>
      <c r="F1116" s="10" t="s">
        <v>557</v>
      </c>
      <c r="G1116" s="10">
        <f>SUBTOTAL(9,G1115:G1115)</f>
        <v>3500</v>
      </c>
    </row>
    <row r="1117" spans="1:7" ht="60" customHeight="1" x14ac:dyDescent="0.15">
      <c r="A1117" s="5" t="s">
        <v>814</v>
      </c>
      <c r="B1117" s="25" t="s">
        <v>815</v>
      </c>
      <c r="C1117" s="25"/>
      <c r="D1117" s="5" t="s">
        <v>59</v>
      </c>
      <c r="E1117" s="8">
        <v>10</v>
      </c>
      <c r="F1117" s="8">
        <v>4500</v>
      </c>
      <c r="G1117" s="8">
        <v>45000</v>
      </c>
    </row>
    <row r="1118" spans="1:7" ht="24.95" customHeight="1" x14ac:dyDescent="0.15">
      <c r="A1118" s="24" t="s">
        <v>642</v>
      </c>
      <c r="B1118" s="24"/>
      <c r="C1118" s="24"/>
      <c r="D1118" s="24"/>
      <c r="E1118" s="10">
        <f>SUBTOTAL(9,E1117:E1117)</f>
        <v>10</v>
      </c>
      <c r="F1118" s="10" t="s">
        <v>557</v>
      </c>
      <c r="G1118" s="10">
        <f>SUBTOTAL(9,G1117:G1117)</f>
        <v>45000</v>
      </c>
    </row>
    <row r="1119" spans="1:7" ht="39.950000000000003" customHeight="1" x14ac:dyDescent="0.15">
      <c r="A1119" s="5" t="s">
        <v>816</v>
      </c>
      <c r="B1119" s="25" t="s">
        <v>817</v>
      </c>
      <c r="C1119" s="25"/>
      <c r="D1119" s="5" t="s">
        <v>59</v>
      </c>
      <c r="E1119" s="8">
        <v>3</v>
      </c>
      <c r="F1119" s="8">
        <v>3500</v>
      </c>
      <c r="G1119" s="8">
        <v>10500</v>
      </c>
    </row>
    <row r="1120" spans="1:7" ht="24.95" customHeight="1" x14ac:dyDescent="0.15">
      <c r="A1120" s="24" t="s">
        <v>642</v>
      </c>
      <c r="B1120" s="24"/>
      <c r="C1120" s="24"/>
      <c r="D1120" s="24"/>
      <c r="E1120" s="10">
        <f>SUBTOTAL(9,E1119:E1119)</f>
        <v>3</v>
      </c>
      <c r="F1120" s="10" t="s">
        <v>557</v>
      </c>
      <c r="G1120" s="10">
        <f>SUBTOTAL(9,G1119:G1119)</f>
        <v>10500</v>
      </c>
    </row>
    <row r="1121" spans="1:7" ht="60" customHeight="1" x14ac:dyDescent="0.15">
      <c r="A1121" s="5" t="s">
        <v>818</v>
      </c>
      <c r="B1121" s="25" t="s">
        <v>819</v>
      </c>
      <c r="C1121" s="25"/>
      <c r="D1121" s="5" t="s">
        <v>59</v>
      </c>
      <c r="E1121" s="8">
        <v>40</v>
      </c>
      <c r="F1121" s="8">
        <v>500</v>
      </c>
      <c r="G1121" s="8">
        <v>20000</v>
      </c>
    </row>
    <row r="1122" spans="1:7" ht="24.95" customHeight="1" x14ac:dyDescent="0.15">
      <c r="A1122" s="24" t="s">
        <v>642</v>
      </c>
      <c r="B1122" s="24"/>
      <c r="C1122" s="24"/>
      <c r="D1122" s="24"/>
      <c r="E1122" s="10">
        <f>SUBTOTAL(9,E1121:E1121)</f>
        <v>40</v>
      </c>
      <c r="F1122" s="10" t="s">
        <v>557</v>
      </c>
      <c r="G1122" s="10">
        <f>SUBTOTAL(9,G1121:G1121)</f>
        <v>20000</v>
      </c>
    </row>
    <row r="1123" spans="1:7" ht="39.950000000000003" customHeight="1" x14ac:dyDescent="0.15">
      <c r="A1123" s="5" t="s">
        <v>820</v>
      </c>
      <c r="B1123" s="25" t="s">
        <v>821</v>
      </c>
      <c r="C1123" s="25"/>
      <c r="D1123" s="5" t="s">
        <v>59</v>
      </c>
      <c r="E1123" s="8">
        <v>2</v>
      </c>
      <c r="F1123" s="8">
        <v>2000</v>
      </c>
      <c r="G1123" s="8">
        <v>4000</v>
      </c>
    </row>
    <row r="1124" spans="1:7" ht="24.95" customHeight="1" x14ac:dyDescent="0.15">
      <c r="A1124" s="24" t="s">
        <v>642</v>
      </c>
      <c r="B1124" s="24"/>
      <c r="C1124" s="24"/>
      <c r="D1124" s="24"/>
      <c r="E1124" s="10">
        <f>SUBTOTAL(9,E1123:E1123)</f>
        <v>2</v>
      </c>
      <c r="F1124" s="10" t="s">
        <v>557</v>
      </c>
      <c r="G1124" s="10">
        <f>SUBTOTAL(9,G1123:G1123)</f>
        <v>4000</v>
      </c>
    </row>
    <row r="1125" spans="1:7" ht="39.950000000000003" customHeight="1" x14ac:dyDescent="0.15">
      <c r="A1125" s="5" t="s">
        <v>822</v>
      </c>
      <c r="B1125" s="25" t="s">
        <v>823</v>
      </c>
      <c r="C1125" s="25"/>
      <c r="D1125" s="5" t="s">
        <v>59</v>
      </c>
      <c r="E1125" s="8">
        <v>1</v>
      </c>
      <c r="F1125" s="8">
        <v>12000</v>
      </c>
      <c r="G1125" s="8">
        <v>12000</v>
      </c>
    </row>
    <row r="1126" spans="1:7" ht="24.95" customHeight="1" x14ac:dyDescent="0.15">
      <c r="A1126" s="24" t="s">
        <v>642</v>
      </c>
      <c r="B1126" s="24"/>
      <c r="C1126" s="24"/>
      <c r="D1126" s="24"/>
      <c r="E1126" s="10">
        <f>SUBTOTAL(9,E1125:E1125)</f>
        <v>1</v>
      </c>
      <c r="F1126" s="10" t="s">
        <v>557</v>
      </c>
      <c r="G1126" s="10">
        <f>SUBTOTAL(9,G1125:G1125)</f>
        <v>12000</v>
      </c>
    </row>
    <row r="1127" spans="1:7" ht="39.950000000000003" customHeight="1" x14ac:dyDescent="0.15">
      <c r="A1127" s="5" t="s">
        <v>824</v>
      </c>
      <c r="B1127" s="25" t="s">
        <v>825</v>
      </c>
      <c r="C1127" s="25"/>
      <c r="D1127" s="5" t="s">
        <v>59</v>
      </c>
      <c r="E1127" s="8">
        <v>4</v>
      </c>
      <c r="F1127" s="8">
        <v>15000</v>
      </c>
      <c r="G1127" s="8">
        <v>60000</v>
      </c>
    </row>
    <row r="1128" spans="1:7" ht="24.95" customHeight="1" x14ac:dyDescent="0.15">
      <c r="A1128" s="24" t="s">
        <v>642</v>
      </c>
      <c r="B1128" s="24"/>
      <c r="C1128" s="24"/>
      <c r="D1128" s="24"/>
      <c r="E1128" s="10">
        <f>SUBTOTAL(9,E1127:E1127)</f>
        <v>4</v>
      </c>
      <c r="F1128" s="10" t="s">
        <v>557</v>
      </c>
      <c r="G1128" s="10">
        <f>SUBTOTAL(9,G1127:G1127)</f>
        <v>60000</v>
      </c>
    </row>
    <row r="1129" spans="1:7" ht="39.950000000000003" customHeight="1" x14ac:dyDescent="0.15">
      <c r="A1129" s="5" t="s">
        <v>826</v>
      </c>
      <c r="B1129" s="25" t="s">
        <v>827</v>
      </c>
      <c r="C1129" s="25"/>
      <c r="D1129" s="5" t="s">
        <v>59</v>
      </c>
      <c r="E1129" s="8">
        <v>37</v>
      </c>
      <c r="F1129" s="8">
        <v>1000</v>
      </c>
      <c r="G1129" s="8">
        <v>37000</v>
      </c>
    </row>
    <row r="1130" spans="1:7" ht="24.95" customHeight="1" x14ac:dyDescent="0.15">
      <c r="A1130" s="24" t="s">
        <v>642</v>
      </c>
      <c r="B1130" s="24"/>
      <c r="C1130" s="24"/>
      <c r="D1130" s="24"/>
      <c r="E1130" s="10">
        <f>SUBTOTAL(9,E1129:E1129)</f>
        <v>37</v>
      </c>
      <c r="F1130" s="10" t="s">
        <v>557</v>
      </c>
      <c r="G1130" s="10">
        <f>SUBTOTAL(9,G1129:G1129)</f>
        <v>37000</v>
      </c>
    </row>
    <row r="1131" spans="1:7" ht="39.950000000000003" customHeight="1" x14ac:dyDescent="0.15">
      <c r="A1131" s="5" t="s">
        <v>828</v>
      </c>
      <c r="B1131" s="25" t="s">
        <v>829</v>
      </c>
      <c r="C1131" s="25"/>
      <c r="D1131" s="5" t="s">
        <v>59</v>
      </c>
      <c r="E1131" s="8">
        <v>933</v>
      </c>
      <c r="F1131" s="8">
        <v>90.032150000000001</v>
      </c>
      <c r="G1131" s="8">
        <v>84000</v>
      </c>
    </row>
    <row r="1132" spans="1:7" ht="24.95" customHeight="1" x14ac:dyDescent="0.15">
      <c r="A1132" s="24" t="s">
        <v>642</v>
      </c>
      <c r="B1132" s="24"/>
      <c r="C1132" s="24"/>
      <c r="D1132" s="24"/>
      <c r="E1132" s="10">
        <f>SUBTOTAL(9,E1131:E1131)</f>
        <v>933</v>
      </c>
      <c r="F1132" s="10" t="s">
        <v>557</v>
      </c>
      <c r="G1132" s="10">
        <f>SUBTOTAL(9,G1131:G1131)</f>
        <v>84000</v>
      </c>
    </row>
    <row r="1133" spans="1:7" ht="39.950000000000003" customHeight="1" x14ac:dyDescent="0.15">
      <c r="A1133" s="5" t="s">
        <v>830</v>
      </c>
      <c r="B1133" s="25" t="s">
        <v>831</v>
      </c>
      <c r="C1133" s="25"/>
      <c r="D1133" s="5" t="s">
        <v>59</v>
      </c>
      <c r="E1133" s="8">
        <v>1750</v>
      </c>
      <c r="F1133" s="8">
        <v>4</v>
      </c>
      <c r="G1133" s="8">
        <v>7000</v>
      </c>
    </row>
    <row r="1134" spans="1:7" ht="24.95" customHeight="1" x14ac:dyDescent="0.15">
      <c r="A1134" s="24" t="s">
        <v>642</v>
      </c>
      <c r="B1134" s="24"/>
      <c r="C1134" s="24"/>
      <c r="D1134" s="24"/>
      <c r="E1134" s="10">
        <f>SUBTOTAL(9,E1133:E1133)</f>
        <v>1750</v>
      </c>
      <c r="F1134" s="10" t="s">
        <v>557</v>
      </c>
      <c r="G1134" s="10">
        <f>SUBTOTAL(9,G1133:G1133)</f>
        <v>7000</v>
      </c>
    </row>
    <row r="1135" spans="1:7" ht="39.950000000000003" customHeight="1" x14ac:dyDescent="0.15">
      <c r="A1135" s="5" t="s">
        <v>832</v>
      </c>
      <c r="B1135" s="25" t="s">
        <v>833</v>
      </c>
      <c r="C1135" s="25"/>
      <c r="D1135" s="5" t="s">
        <v>59</v>
      </c>
      <c r="E1135" s="8">
        <v>12</v>
      </c>
      <c r="F1135" s="8">
        <v>2500</v>
      </c>
      <c r="G1135" s="8">
        <v>30000</v>
      </c>
    </row>
    <row r="1136" spans="1:7" ht="24.95" customHeight="1" x14ac:dyDescent="0.15">
      <c r="A1136" s="24" t="s">
        <v>642</v>
      </c>
      <c r="B1136" s="24"/>
      <c r="C1136" s="24"/>
      <c r="D1136" s="24"/>
      <c r="E1136" s="10">
        <f>SUBTOTAL(9,E1135:E1135)</f>
        <v>12</v>
      </c>
      <c r="F1136" s="10" t="s">
        <v>557</v>
      </c>
      <c r="G1136" s="10">
        <f>SUBTOTAL(9,G1135:G1135)</f>
        <v>30000</v>
      </c>
    </row>
    <row r="1137" spans="1:7" ht="39.950000000000003" customHeight="1" x14ac:dyDescent="0.15">
      <c r="A1137" s="5" t="s">
        <v>834</v>
      </c>
      <c r="B1137" s="25" t="s">
        <v>835</v>
      </c>
      <c r="C1137" s="25"/>
      <c r="D1137" s="5" t="s">
        <v>59</v>
      </c>
      <c r="E1137" s="8">
        <v>1</v>
      </c>
      <c r="F1137" s="8">
        <v>54400</v>
      </c>
      <c r="G1137" s="8">
        <v>54400</v>
      </c>
    </row>
    <row r="1138" spans="1:7" ht="24.95" customHeight="1" x14ac:dyDescent="0.15">
      <c r="A1138" s="24" t="s">
        <v>642</v>
      </c>
      <c r="B1138" s="24"/>
      <c r="C1138" s="24"/>
      <c r="D1138" s="24"/>
      <c r="E1138" s="10">
        <f>SUBTOTAL(9,E1137:E1137)</f>
        <v>1</v>
      </c>
      <c r="F1138" s="10" t="s">
        <v>557</v>
      </c>
      <c r="G1138" s="10">
        <f>SUBTOTAL(9,G1137:G1137)</f>
        <v>54400</v>
      </c>
    </row>
    <row r="1139" spans="1:7" ht="60" customHeight="1" x14ac:dyDescent="0.15">
      <c r="A1139" s="5" t="s">
        <v>836</v>
      </c>
      <c r="B1139" s="25" t="s">
        <v>837</v>
      </c>
      <c r="C1139" s="25"/>
      <c r="D1139" s="5" t="s">
        <v>59</v>
      </c>
      <c r="E1139" s="8">
        <v>10839</v>
      </c>
      <c r="F1139" s="8">
        <v>800</v>
      </c>
      <c r="G1139" s="8">
        <v>8671200</v>
      </c>
    </row>
    <row r="1140" spans="1:7" ht="24.95" customHeight="1" x14ac:dyDescent="0.15">
      <c r="A1140" s="24" t="s">
        <v>642</v>
      </c>
      <c r="B1140" s="24"/>
      <c r="C1140" s="24"/>
      <c r="D1140" s="24"/>
      <c r="E1140" s="10">
        <f>SUBTOTAL(9,E1139:E1139)</f>
        <v>10839</v>
      </c>
      <c r="F1140" s="10" t="s">
        <v>557</v>
      </c>
      <c r="G1140" s="10">
        <f>SUBTOTAL(9,G1139:G1139)</f>
        <v>8671200</v>
      </c>
    </row>
    <row r="1141" spans="1:7" ht="60" customHeight="1" x14ac:dyDescent="0.15">
      <c r="A1141" s="5" t="s">
        <v>838</v>
      </c>
      <c r="B1141" s="25" t="s">
        <v>839</v>
      </c>
      <c r="C1141" s="25"/>
      <c r="D1141" s="5" t="s">
        <v>59</v>
      </c>
      <c r="E1141" s="8">
        <v>7351</v>
      </c>
      <c r="F1141" s="8">
        <v>600</v>
      </c>
      <c r="G1141" s="8">
        <v>4410600</v>
      </c>
    </row>
    <row r="1142" spans="1:7" ht="24.95" customHeight="1" x14ac:dyDescent="0.15">
      <c r="A1142" s="24" t="s">
        <v>642</v>
      </c>
      <c r="B1142" s="24"/>
      <c r="C1142" s="24"/>
      <c r="D1142" s="24"/>
      <c r="E1142" s="10">
        <f>SUBTOTAL(9,E1141:E1141)</f>
        <v>7351</v>
      </c>
      <c r="F1142" s="10" t="s">
        <v>557</v>
      </c>
      <c r="G1142" s="10">
        <f>SUBTOTAL(9,G1141:G1141)</f>
        <v>4410600</v>
      </c>
    </row>
    <row r="1143" spans="1:7" ht="60" customHeight="1" x14ac:dyDescent="0.15">
      <c r="A1143" s="5" t="s">
        <v>840</v>
      </c>
      <c r="B1143" s="25" t="s">
        <v>841</v>
      </c>
      <c r="C1143" s="25"/>
      <c r="D1143" s="5" t="s">
        <v>59</v>
      </c>
      <c r="E1143" s="8">
        <v>979</v>
      </c>
      <c r="F1143" s="8">
        <v>600</v>
      </c>
      <c r="G1143" s="8">
        <v>587400</v>
      </c>
    </row>
    <row r="1144" spans="1:7" ht="24.95" customHeight="1" x14ac:dyDescent="0.15">
      <c r="A1144" s="24" t="s">
        <v>642</v>
      </c>
      <c r="B1144" s="24"/>
      <c r="C1144" s="24"/>
      <c r="D1144" s="24"/>
      <c r="E1144" s="10">
        <f>SUBTOTAL(9,E1143:E1143)</f>
        <v>979</v>
      </c>
      <c r="F1144" s="10" t="s">
        <v>557</v>
      </c>
      <c r="G1144" s="10">
        <f>SUBTOTAL(9,G1143:G1143)</f>
        <v>587400</v>
      </c>
    </row>
    <row r="1145" spans="1:7" ht="60" customHeight="1" x14ac:dyDescent="0.15">
      <c r="A1145" s="5" t="s">
        <v>842</v>
      </c>
      <c r="B1145" s="25" t="s">
        <v>843</v>
      </c>
      <c r="C1145" s="25"/>
      <c r="D1145" s="5" t="s">
        <v>59</v>
      </c>
      <c r="E1145" s="8">
        <v>700</v>
      </c>
      <c r="F1145" s="8">
        <v>600</v>
      </c>
      <c r="G1145" s="8">
        <v>420000</v>
      </c>
    </row>
    <row r="1146" spans="1:7" ht="24.95" customHeight="1" x14ac:dyDescent="0.15">
      <c r="A1146" s="24" t="s">
        <v>642</v>
      </c>
      <c r="B1146" s="24"/>
      <c r="C1146" s="24"/>
      <c r="D1146" s="24"/>
      <c r="E1146" s="10">
        <f>SUBTOTAL(9,E1145:E1145)</f>
        <v>700</v>
      </c>
      <c r="F1146" s="10" t="s">
        <v>557</v>
      </c>
      <c r="G1146" s="10">
        <f>SUBTOTAL(9,G1145:G1145)</f>
        <v>420000</v>
      </c>
    </row>
    <row r="1147" spans="1:7" ht="60" customHeight="1" x14ac:dyDescent="0.15">
      <c r="A1147" s="5" t="s">
        <v>844</v>
      </c>
      <c r="B1147" s="25" t="s">
        <v>845</v>
      </c>
      <c r="C1147" s="25"/>
      <c r="D1147" s="5" t="s">
        <v>59</v>
      </c>
      <c r="E1147" s="8">
        <v>910</v>
      </c>
      <c r="F1147" s="8">
        <v>600</v>
      </c>
      <c r="G1147" s="8">
        <v>546000</v>
      </c>
    </row>
    <row r="1148" spans="1:7" ht="24.95" customHeight="1" x14ac:dyDescent="0.15">
      <c r="A1148" s="24" t="s">
        <v>642</v>
      </c>
      <c r="B1148" s="24"/>
      <c r="C1148" s="24"/>
      <c r="D1148" s="24"/>
      <c r="E1148" s="10">
        <f>SUBTOTAL(9,E1147:E1147)</f>
        <v>910</v>
      </c>
      <c r="F1148" s="10" t="s">
        <v>557</v>
      </c>
      <c r="G1148" s="10">
        <f>SUBTOTAL(9,G1147:G1147)</f>
        <v>546000</v>
      </c>
    </row>
    <row r="1149" spans="1:7" ht="60" customHeight="1" x14ac:dyDescent="0.15">
      <c r="A1149" s="5" t="s">
        <v>846</v>
      </c>
      <c r="B1149" s="25" t="s">
        <v>847</v>
      </c>
      <c r="C1149" s="25"/>
      <c r="D1149" s="5" t="s">
        <v>59</v>
      </c>
      <c r="E1149" s="8">
        <v>6168</v>
      </c>
      <c r="F1149" s="8">
        <v>600</v>
      </c>
      <c r="G1149" s="8">
        <v>3700800</v>
      </c>
    </row>
    <row r="1150" spans="1:7" ht="24.95" customHeight="1" x14ac:dyDescent="0.15">
      <c r="A1150" s="24" t="s">
        <v>642</v>
      </c>
      <c r="B1150" s="24"/>
      <c r="C1150" s="24"/>
      <c r="D1150" s="24"/>
      <c r="E1150" s="10">
        <f>SUBTOTAL(9,E1149:E1149)</f>
        <v>6168</v>
      </c>
      <c r="F1150" s="10" t="s">
        <v>557</v>
      </c>
      <c r="G1150" s="10">
        <f>SUBTOTAL(9,G1149:G1149)</f>
        <v>3700800</v>
      </c>
    </row>
    <row r="1151" spans="1:7" ht="60" customHeight="1" x14ac:dyDescent="0.15">
      <c r="A1151" s="5" t="s">
        <v>848</v>
      </c>
      <c r="B1151" s="25" t="s">
        <v>849</v>
      </c>
      <c r="C1151" s="25"/>
      <c r="D1151" s="5" t="s">
        <v>59</v>
      </c>
      <c r="E1151" s="8">
        <v>9444</v>
      </c>
      <c r="F1151" s="8">
        <v>600</v>
      </c>
      <c r="G1151" s="8">
        <v>5666400</v>
      </c>
    </row>
    <row r="1152" spans="1:7" ht="24.95" customHeight="1" x14ac:dyDescent="0.15">
      <c r="A1152" s="24" t="s">
        <v>642</v>
      </c>
      <c r="B1152" s="24"/>
      <c r="C1152" s="24"/>
      <c r="D1152" s="24"/>
      <c r="E1152" s="10">
        <f>SUBTOTAL(9,E1151:E1151)</f>
        <v>9444</v>
      </c>
      <c r="F1152" s="10" t="s">
        <v>557</v>
      </c>
      <c r="G1152" s="10">
        <f>SUBTOTAL(9,G1151:G1151)</f>
        <v>5666400</v>
      </c>
    </row>
    <row r="1153" spans="1:7" ht="39.950000000000003" customHeight="1" x14ac:dyDescent="0.15">
      <c r="A1153" s="5" t="s">
        <v>850</v>
      </c>
      <c r="B1153" s="25" t="s">
        <v>851</v>
      </c>
      <c r="C1153" s="25"/>
      <c r="D1153" s="5" t="s">
        <v>59</v>
      </c>
      <c r="E1153" s="8">
        <v>210</v>
      </c>
      <c r="F1153" s="8">
        <v>600</v>
      </c>
      <c r="G1153" s="8">
        <v>126000</v>
      </c>
    </row>
    <row r="1154" spans="1:7" ht="24.95" customHeight="1" x14ac:dyDescent="0.15">
      <c r="A1154" s="24" t="s">
        <v>642</v>
      </c>
      <c r="B1154" s="24"/>
      <c r="C1154" s="24"/>
      <c r="D1154" s="24"/>
      <c r="E1154" s="10">
        <f>SUBTOTAL(9,E1153:E1153)</f>
        <v>210</v>
      </c>
      <c r="F1154" s="10" t="s">
        <v>557</v>
      </c>
      <c r="G1154" s="10">
        <f>SUBTOTAL(9,G1153:G1153)</f>
        <v>126000</v>
      </c>
    </row>
    <row r="1155" spans="1:7" ht="39.950000000000003" customHeight="1" x14ac:dyDescent="0.15">
      <c r="A1155" s="5" t="s">
        <v>852</v>
      </c>
      <c r="B1155" s="25" t="s">
        <v>853</v>
      </c>
      <c r="C1155" s="25"/>
      <c r="D1155" s="5" t="s">
        <v>59</v>
      </c>
      <c r="E1155" s="8">
        <v>12</v>
      </c>
      <c r="F1155" s="8">
        <v>7333.3334000000004</v>
      </c>
      <c r="G1155" s="8">
        <v>88000</v>
      </c>
    </row>
    <row r="1156" spans="1:7" ht="24.95" customHeight="1" x14ac:dyDescent="0.15">
      <c r="A1156" s="24" t="s">
        <v>642</v>
      </c>
      <c r="B1156" s="24"/>
      <c r="C1156" s="24"/>
      <c r="D1156" s="24"/>
      <c r="E1156" s="10">
        <f>SUBTOTAL(9,E1155:E1155)</f>
        <v>12</v>
      </c>
      <c r="F1156" s="10" t="s">
        <v>557</v>
      </c>
      <c r="G1156" s="10">
        <f>SUBTOTAL(9,G1155:G1155)</f>
        <v>88000</v>
      </c>
    </row>
    <row r="1157" spans="1:7" ht="39.950000000000003" customHeight="1" x14ac:dyDescent="0.15">
      <c r="A1157" s="5" t="s">
        <v>854</v>
      </c>
      <c r="B1157" s="25" t="s">
        <v>855</v>
      </c>
      <c r="C1157" s="25"/>
      <c r="D1157" s="5" t="s">
        <v>59</v>
      </c>
      <c r="E1157" s="8">
        <v>12</v>
      </c>
      <c r="F1157" s="8">
        <v>3333.3334</v>
      </c>
      <c r="G1157" s="8">
        <v>40000</v>
      </c>
    </row>
    <row r="1158" spans="1:7" ht="24.95" customHeight="1" x14ac:dyDescent="0.15">
      <c r="A1158" s="24" t="s">
        <v>642</v>
      </c>
      <c r="B1158" s="24"/>
      <c r="C1158" s="24"/>
      <c r="D1158" s="24"/>
      <c r="E1158" s="10">
        <f>SUBTOTAL(9,E1157:E1157)</f>
        <v>12</v>
      </c>
      <c r="F1158" s="10" t="s">
        <v>557</v>
      </c>
      <c r="G1158" s="10">
        <f>SUBTOTAL(9,G1157:G1157)</f>
        <v>40000</v>
      </c>
    </row>
    <row r="1159" spans="1:7" ht="60" customHeight="1" x14ac:dyDescent="0.15">
      <c r="A1159" s="5" t="s">
        <v>856</v>
      </c>
      <c r="B1159" s="25" t="s">
        <v>857</v>
      </c>
      <c r="C1159" s="25"/>
      <c r="D1159" s="5" t="s">
        <v>59</v>
      </c>
      <c r="E1159" s="8">
        <v>1</v>
      </c>
      <c r="F1159" s="8">
        <v>15000</v>
      </c>
      <c r="G1159" s="8">
        <v>15000</v>
      </c>
    </row>
    <row r="1160" spans="1:7" ht="24.95" customHeight="1" x14ac:dyDescent="0.15">
      <c r="A1160" s="24" t="s">
        <v>642</v>
      </c>
      <c r="B1160" s="24"/>
      <c r="C1160" s="24"/>
      <c r="D1160" s="24"/>
      <c r="E1160" s="10">
        <f>SUBTOTAL(9,E1159:E1159)</f>
        <v>1</v>
      </c>
      <c r="F1160" s="10" t="s">
        <v>557</v>
      </c>
      <c r="G1160" s="10">
        <f>SUBTOTAL(9,G1159:G1159)</f>
        <v>15000</v>
      </c>
    </row>
    <row r="1161" spans="1:7" ht="39.950000000000003" customHeight="1" x14ac:dyDescent="0.15">
      <c r="A1161" s="5" t="s">
        <v>858</v>
      </c>
      <c r="B1161" s="25" t="s">
        <v>859</v>
      </c>
      <c r="C1161" s="25"/>
      <c r="D1161" s="5" t="s">
        <v>59</v>
      </c>
      <c r="E1161" s="8">
        <v>1</v>
      </c>
      <c r="F1161" s="8">
        <v>15000</v>
      </c>
      <c r="G1161" s="8">
        <v>15000</v>
      </c>
    </row>
    <row r="1162" spans="1:7" ht="24.95" customHeight="1" x14ac:dyDescent="0.15">
      <c r="A1162" s="24" t="s">
        <v>642</v>
      </c>
      <c r="B1162" s="24"/>
      <c r="C1162" s="24"/>
      <c r="D1162" s="24"/>
      <c r="E1162" s="10">
        <f>SUBTOTAL(9,E1161:E1161)</f>
        <v>1</v>
      </c>
      <c r="F1162" s="10" t="s">
        <v>557</v>
      </c>
      <c r="G1162" s="10">
        <f>SUBTOTAL(9,G1161:G1161)</f>
        <v>15000</v>
      </c>
    </row>
    <row r="1163" spans="1:7" ht="39.950000000000003" customHeight="1" x14ac:dyDescent="0.15">
      <c r="A1163" s="5" t="s">
        <v>860</v>
      </c>
      <c r="B1163" s="25" t="s">
        <v>861</v>
      </c>
      <c r="C1163" s="25"/>
      <c r="D1163" s="5" t="s">
        <v>59</v>
      </c>
      <c r="E1163" s="8">
        <v>1</v>
      </c>
      <c r="F1163" s="8">
        <v>12000</v>
      </c>
      <c r="G1163" s="8">
        <v>12000</v>
      </c>
    </row>
    <row r="1164" spans="1:7" ht="24.95" customHeight="1" x14ac:dyDescent="0.15">
      <c r="A1164" s="24" t="s">
        <v>642</v>
      </c>
      <c r="B1164" s="24"/>
      <c r="C1164" s="24"/>
      <c r="D1164" s="24"/>
      <c r="E1164" s="10">
        <f>SUBTOTAL(9,E1163:E1163)</f>
        <v>1</v>
      </c>
      <c r="F1164" s="10" t="s">
        <v>557</v>
      </c>
      <c r="G1164" s="10">
        <f>SUBTOTAL(9,G1163:G1163)</f>
        <v>12000</v>
      </c>
    </row>
    <row r="1165" spans="1:7" ht="39.950000000000003" customHeight="1" x14ac:dyDescent="0.15">
      <c r="A1165" s="5" t="s">
        <v>655</v>
      </c>
      <c r="B1165" s="25" t="s">
        <v>656</v>
      </c>
      <c r="C1165" s="25"/>
      <c r="D1165" s="5" t="s">
        <v>59</v>
      </c>
      <c r="E1165" s="8">
        <v>50</v>
      </c>
      <c r="F1165" s="8">
        <v>2000</v>
      </c>
      <c r="G1165" s="8">
        <v>100000</v>
      </c>
    </row>
    <row r="1166" spans="1:7" ht="24.95" customHeight="1" x14ac:dyDescent="0.15">
      <c r="A1166" s="24" t="s">
        <v>642</v>
      </c>
      <c r="B1166" s="24"/>
      <c r="C1166" s="24"/>
      <c r="D1166" s="24"/>
      <c r="E1166" s="10">
        <f>SUBTOTAL(9,E1165:E1165)</f>
        <v>50</v>
      </c>
      <c r="F1166" s="10" t="s">
        <v>557</v>
      </c>
      <c r="G1166" s="10">
        <f>SUBTOTAL(9,G1165:G1165)</f>
        <v>100000</v>
      </c>
    </row>
    <row r="1167" spans="1:7" ht="39.950000000000003" customHeight="1" x14ac:dyDescent="0.15">
      <c r="A1167" s="5" t="s">
        <v>862</v>
      </c>
      <c r="B1167" s="25" t="s">
        <v>863</v>
      </c>
      <c r="C1167" s="25"/>
      <c r="D1167" s="5" t="s">
        <v>59</v>
      </c>
      <c r="E1167" s="8">
        <v>1</v>
      </c>
      <c r="F1167" s="8">
        <v>52500</v>
      </c>
      <c r="G1167" s="8">
        <v>52500</v>
      </c>
    </row>
    <row r="1168" spans="1:7" ht="24.95" customHeight="1" x14ac:dyDescent="0.15">
      <c r="A1168" s="24" t="s">
        <v>642</v>
      </c>
      <c r="B1168" s="24"/>
      <c r="C1168" s="24"/>
      <c r="D1168" s="24"/>
      <c r="E1168" s="10">
        <f>SUBTOTAL(9,E1167:E1167)</f>
        <v>1</v>
      </c>
      <c r="F1168" s="10" t="s">
        <v>557</v>
      </c>
      <c r="G1168" s="10">
        <f>SUBTOTAL(9,G1167:G1167)</f>
        <v>52500</v>
      </c>
    </row>
    <row r="1169" spans="1:7" ht="60" customHeight="1" x14ac:dyDescent="0.15">
      <c r="A1169" s="5" t="s">
        <v>137</v>
      </c>
      <c r="B1169" s="25" t="s">
        <v>864</v>
      </c>
      <c r="C1169" s="25"/>
      <c r="D1169" s="5" t="s">
        <v>59</v>
      </c>
      <c r="E1169" s="8">
        <v>276</v>
      </c>
      <c r="F1169" s="8">
        <v>1300</v>
      </c>
      <c r="G1169" s="8">
        <v>358800</v>
      </c>
    </row>
    <row r="1170" spans="1:7" ht="24.95" customHeight="1" x14ac:dyDescent="0.15">
      <c r="A1170" s="24" t="s">
        <v>642</v>
      </c>
      <c r="B1170" s="24"/>
      <c r="C1170" s="24"/>
      <c r="D1170" s="24"/>
      <c r="E1170" s="10">
        <f>SUBTOTAL(9,E1169:E1169)</f>
        <v>276</v>
      </c>
      <c r="F1170" s="10" t="s">
        <v>557</v>
      </c>
      <c r="G1170" s="10">
        <f>SUBTOTAL(9,G1169:G1169)</f>
        <v>358800</v>
      </c>
    </row>
    <row r="1171" spans="1:7" ht="60" customHeight="1" x14ac:dyDescent="0.15">
      <c r="A1171" s="5" t="s">
        <v>143</v>
      </c>
      <c r="B1171" s="25" t="s">
        <v>865</v>
      </c>
      <c r="C1171" s="25"/>
      <c r="D1171" s="5" t="s">
        <v>59</v>
      </c>
      <c r="E1171" s="8">
        <v>268</v>
      </c>
      <c r="F1171" s="8">
        <v>1300</v>
      </c>
      <c r="G1171" s="8">
        <v>348400</v>
      </c>
    </row>
    <row r="1172" spans="1:7" ht="24.95" customHeight="1" x14ac:dyDescent="0.15">
      <c r="A1172" s="24" t="s">
        <v>642</v>
      </c>
      <c r="B1172" s="24"/>
      <c r="C1172" s="24"/>
      <c r="D1172" s="24"/>
      <c r="E1172" s="10">
        <f>SUBTOTAL(9,E1171:E1171)</f>
        <v>268</v>
      </c>
      <c r="F1172" s="10" t="s">
        <v>557</v>
      </c>
      <c r="G1172" s="10">
        <f>SUBTOTAL(9,G1171:G1171)</f>
        <v>348400</v>
      </c>
    </row>
    <row r="1173" spans="1:7" ht="60" customHeight="1" x14ac:dyDescent="0.15">
      <c r="A1173" s="5" t="s">
        <v>158</v>
      </c>
      <c r="B1173" s="25" t="s">
        <v>866</v>
      </c>
      <c r="C1173" s="25"/>
      <c r="D1173" s="5" t="s">
        <v>59</v>
      </c>
      <c r="E1173" s="8">
        <v>301</v>
      </c>
      <c r="F1173" s="8">
        <v>1300</v>
      </c>
      <c r="G1173" s="8">
        <v>391300</v>
      </c>
    </row>
    <row r="1174" spans="1:7" ht="24.95" customHeight="1" x14ac:dyDescent="0.15">
      <c r="A1174" s="24" t="s">
        <v>642</v>
      </c>
      <c r="B1174" s="24"/>
      <c r="C1174" s="24"/>
      <c r="D1174" s="24"/>
      <c r="E1174" s="10">
        <f>SUBTOTAL(9,E1173:E1173)</f>
        <v>301</v>
      </c>
      <c r="F1174" s="10" t="s">
        <v>557</v>
      </c>
      <c r="G1174" s="10">
        <f>SUBTOTAL(9,G1173:G1173)</f>
        <v>391300</v>
      </c>
    </row>
    <row r="1175" spans="1:7" ht="60" customHeight="1" x14ac:dyDescent="0.15">
      <c r="A1175" s="5" t="s">
        <v>867</v>
      </c>
      <c r="B1175" s="25" t="s">
        <v>868</v>
      </c>
      <c r="C1175" s="25"/>
      <c r="D1175" s="5" t="s">
        <v>59</v>
      </c>
      <c r="E1175" s="8">
        <v>1627.46154</v>
      </c>
      <c r="F1175" s="8">
        <v>1300</v>
      </c>
      <c r="G1175" s="8">
        <v>2115700</v>
      </c>
    </row>
    <row r="1176" spans="1:7" ht="24.95" customHeight="1" x14ac:dyDescent="0.15">
      <c r="A1176" s="24" t="s">
        <v>642</v>
      </c>
      <c r="B1176" s="24"/>
      <c r="C1176" s="24"/>
      <c r="D1176" s="24"/>
      <c r="E1176" s="10">
        <f>SUBTOTAL(9,E1175:E1175)</f>
        <v>1627.46154</v>
      </c>
      <c r="F1176" s="10" t="s">
        <v>557</v>
      </c>
      <c r="G1176" s="10">
        <f>SUBTOTAL(9,G1175:G1175)</f>
        <v>2115700</v>
      </c>
    </row>
    <row r="1177" spans="1:7" ht="39.950000000000003" customHeight="1" x14ac:dyDescent="0.15">
      <c r="A1177" s="5" t="s">
        <v>869</v>
      </c>
      <c r="B1177" s="25" t="s">
        <v>870</v>
      </c>
      <c r="C1177" s="25"/>
      <c r="D1177" s="5" t="s">
        <v>59</v>
      </c>
      <c r="E1177" s="8">
        <v>1</v>
      </c>
      <c r="F1177" s="8">
        <v>24000</v>
      </c>
      <c r="G1177" s="8">
        <v>24000</v>
      </c>
    </row>
    <row r="1178" spans="1:7" ht="24.95" customHeight="1" x14ac:dyDescent="0.15">
      <c r="A1178" s="24" t="s">
        <v>642</v>
      </c>
      <c r="B1178" s="24"/>
      <c r="C1178" s="24"/>
      <c r="D1178" s="24"/>
      <c r="E1178" s="10">
        <f>SUBTOTAL(9,E1177:E1177)</f>
        <v>1</v>
      </c>
      <c r="F1178" s="10" t="s">
        <v>557</v>
      </c>
      <c r="G1178" s="10">
        <f>SUBTOTAL(9,G1177:G1177)</f>
        <v>24000</v>
      </c>
    </row>
    <row r="1179" spans="1:7" ht="60" customHeight="1" x14ac:dyDescent="0.15">
      <c r="A1179" s="5" t="s">
        <v>871</v>
      </c>
      <c r="B1179" s="25" t="s">
        <v>872</v>
      </c>
      <c r="C1179" s="25"/>
      <c r="D1179" s="5" t="s">
        <v>59</v>
      </c>
      <c r="E1179" s="8">
        <v>1</v>
      </c>
      <c r="F1179" s="8">
        <v>10600</v>
      </c>
      <c r="G1179" s="8">
        <v>10600</v>
      </c>
    </row>
    <row r="1180" spans="1:7" ht="24.95" customHeight="1" x14ac:dyDescent="0.15">
      <c r="A1180" s="24" t="s">
        <v>642</v>
      </c>
      <c r="B1180" s="24"/>
      <c r="C1180" s="24"/>
      <c r="D1180" s="24"/>
      <c r="E1180" s="10">
        <f>SUBTOTAL(9,E1179:E1179)</f>
        <v>1</v>
      </c>
      <c r="F1180" s="10" t="s">
        <v>557</v>
      </c>
      <c r="G1180" s="10">
        <f>SUBTOTAL(9,G1179:G1179)</f>
        <v>10600</v>
      </c>
    </row>
    <row r="1181" spans="1:7" ht="60" customHeight="1" x14ac:dyDescent="0.15">
      <c r="A1181" s="5" t="s">
        <v>873</v>
      </c>
      <c r="B1181" s="25" t="s">
        <v>874</v>
      </c>
      <c r="C1181" s="25"/>
      <c r="D1181" s="5" t="s">
        <v>59</v>
      </c>
      <c r="E1181" s="8">
        <v>1</v>
      </c>
      <c r="F1181" s="8">
        <v>60000</v>
      </c>
      <c r="G1181" s="8">
        <v>60000</v>
      </c>
    </row>
    <row r="1182" spans="1:7" ht="24.95" customHeight="1" x14ac:dyDescent="0.15">
      <c r="A1182" s="24" t="s">
        <v>642</v>
      </c>
      <c r="B1182" s="24"/>
      <c r="C1182" s="24"/>
      <c r="D1182" s="24"/>
      <c r="E1182" s="10">
        <f>SUBTOTAL(9,E1181:E1181)</f>
        <v>1</v>
      </c>
      <c r="F1182" s="10" t="s">
        <v>557</v>
      </c>
      <c r="G1182" s="10">
        <f>SUBTOTAL(9,G1181:G1181)</f>
        <v>60000</v>
      </c>
    </row>
    <row r="1183" spans="1:7" ht="39.950000000000003" customHeight="1" x14ac:dyDescent="0.15">
      <c r="A1183" s="5" t="s">
        <v>875</v>
      </c>
      <c r="B1183" s="25" t="s">
        <v>876</v>
      </c>
      <c r="C1183" s="25"/>
      <c r="D1183" s="5" t="s">
        <v>59</v>
      </c>
      <c r="E1183" s="8">
        <v>1</v>
      </c>
      <c r="F1183" s="8">
        <v>78000</v>
      </c>
      <c r="G1183" s="8">
        <v>78000</v>
      </c>
    </row>
    <row r="1184" spans="1:7" ht="24.95" customHeight="1" x14ac:dyDescent="0.15">
      <c r="A1184" s="24" t="s">
        <v>642</v>
      </c>
      <c r="B1184" s="24"/>
      <c r="C1184" s="24"/>
      <c r="D1184" s="24"/>
      <c r="E1184" s="10">
        <f>SUBTOTAL(9,E1183:E1183)</f>
        <v>1</v>
      </c>
      <c r="F1184" s="10" t="s">
        <v>557</v>
      </c>
      <c r="G1184" s="10">
        <f>SUBTOTAL(9,G1183:G1183)</f>
        <v>78000</v>
      </c>
    </row>
    <row r="1185" spans="1:7" ht="80.099999999999994" customHeight="1" x14ac:dyDescent="0.15">
      <c r="A1185" s="5" t="s">
        <v>877</v>
      </c>
      <c r="B1185" s="25" t="s">
        <v>878</v>
      </c>
      <c r="C1185" s="25"/>
      <c r="D1185" s="5" t="s">
        <v>59</v>
      </c>
      <c r="E1185" s="8">
        <v>1</v>
      </c>
      <c r="F1185" s="8">
        <v>315200</v>
      </c>
      <c r="G1185" s="8">
        <v>315200</v>
      </c>
    </row>
    <row r="1186" spans="1:7" ht="80.099999999999994" customHeight="1" x14ac:dyDescent="0.15">
      <c r="A1186" s="5" t="s">
        <v>877</v>
      </c>
      <c r="B1186" s="25" t="s">
        <v>879</v>
      </c>
      <c r="C1186" s="25"/>
      <c r="D1186" s="5" t="s">
        <v>59</v>
      </c>
      <c r="E1186" s="8">
        <v>1</v>
      </c>
      <c r="F1186" s="8">
        <v>592200</v>
      </c>
      <c r="G1186" s="8">
        <v>592200</v>
      </c>
    </row>
    <row r="1187" spans="1:7" ht="99.95" customHeight="1" x14ac:dyDescent="0.15">
      <c r="A1187" s="5" t="s">
        <v>877</v>
      </c>
      <c r="B1187" s="25" t="s">
        <v>882</v>
      </c>
      <c r="C1187" s="25"/>
      <c r="D1187" s="5" t="s">
        <v>59</v>
      </c>
      <c r="E1187" s="8">
        <v>1</v>
      </c>
      <c r="F1187" s="8">
        <v>592200</v>
      </c>
      <c r="G1187" s="8">
        <v>592200</v>
      </c>
    </row>
    <row r="1188" spans="1:7" ht="99.95" customHeight="1" x14ac:dyDescent="0.15">
      <c r="A1188" s="5" t="s">
        <v>877</v>
      </c>
      <c r="B1188" s="25" t="s">
        <v>880</v>
      </c>
      <c r="C1188" s="25"/>
      <c r="D1188" s="5" t="s">
        <v>59</v>
      </c>
      <c r="E1188" s="8">
        <v>1</v>
      </c>
      <c r="F1188" s="8">
        <v>296100</v>
      </c>
      <c r="G1188" s="8">
        <v>296100</v>
      </c>
    </row>
    <row r="1189" spans="1:7" ht="99.95" customHeight="1" x14ac:dyDescent="0.15">
      <c r="A1189" s="5" t="s">
        <v>877</v>
      </c>
      <c r="B1189" s="25" t="s">
        <v>881</v>
      </c>
      <c r="C1189" s="25"/>
      <c r="D1189" s="5" t="s">
        <v>59</v>
      </c>
      <c r="E1189" s="8">
        <v>1</v>
      </c>
      <c r="F1189" s="8">
        <v>338400</v>
      </c>
      <c r="G1189" s="8">
        <v>338400</v>
      </c>
    </row>
    <row r="1190" spans="1:7" ht="24.95" customHeight="1" x14ac:dyDescent="0.15">
      <c r="A1190" s="24" t="s">
        <v>642</v>
      </c>
      <c r="B1190" s="24"/>
      <c r="C1190" s="24"/>
      <c r="D1190" s="24"/>
      <c r="E1190" s="10">
        <f>SUBTOTAL(9,E1185:E1189)</f>
        <v>5</v>
      </c>
      <c r="F1190" s="10" t="s">
        <v>557</v>
      </c>
      <c r="G1190" s="10">
        <f>SUBTOTAL(9,G1185:G1189)</f>
        <v>2134100</v>
      </c>
    </row>
    <row r="1191" spans="1:7" ht="99.95" customHeight="1" x14ac:dyDescent="0.15">
      <c r="A1191" s="5" t="s">
        <v>883</v>
      </c>
      <c r="B1191" s="25" t="s">
        <v>888</v>
      </c>
      <c r="C1191" s="25"/>
      <c r="D1191" s="5" t="s">
        <v>59</v>
      </c>
      <c r="E1191" s="8">
        <v>1</v>
      </c>
      <c r="F1191" s="8">
        <v>598400</v>
      </c>
      <c r="G1191" s="8">
        <v>598400</v>
      </c>
    </row>
    <row r="1192" spans="1:7" ht="99.95" customHeight="1" x14ac:dyDescent="0.15">
      <c r="A1192" s="5" t="s">
        <v>883</v>
      </c>
      <c r="B1192" s="25" t="s">
        <v>891</v>
      </c>
      <c r="C1192" s="25"/>
      <c r="D1192" s="5" t="s">
        <v>59</v>
      </c>
      <c r="E1192" s="8">
        <v>1</v>
      </c>
      <c r="F1192" s="8">
        <v>423000</v>
      </c>
      <c r="G1192" s="8">
        <v>423000</v>
      </c>
    </row>
    <row r="1193" spans="1:7" ht="99.95" customHeight="1" x14ac:dyDescent="0.15">
      <c r="A1193" s="5" t="s">
        <v>883</v>
      </c>
      <c r="B1193" s="25" t="s">
        <v>890</v>
      </c>
      <c r="C1193" s="25"/>
      <c r="D1193" s="5" t="s">
        <v>59</v>
      </c>
      <c r="E1193" s="8">
        <v>1</v>
      </c>
      <c r="F1193" s="8">
        <v>598400</v>
      </c>
      <c r="G1193" s="8">
        <v>598400</v>
      </c>
    </row>
    <row r="1194" spans="1:7" ht="99.95" customHeight="1" x14ac:dyDescent="0.15">
      <c r="A1194" s="5" t="s">
        <v>883</v>
      </c>
      <c r="B1194" s="25" t="s">
        <v>889</v>
      </c>
      <c r="C1194" s="25"/>
      <c r="D1194" s="5" t="s">
        <v>59</v>
      </c>
      <c r="E1194" s="8">
        <v>1</v>
      </c>
      <c r="F1194" s="8">
        <v>380800</v>
      </c>
      <c r="G1194" s="8">
        <v>380800</v>
      </c>
    </row>
    <row r="1195" spans="1:7" ht="99.95" customHeight="1" x14ac:dyDescent="0.15">
      <c r="A1195" s="5" t="s">
        <v>883</v>
      </c>
      <c r="B1195" s="25" t="s">
        <v>892</v>
      </c>
      <c r="C1195" s="25"/>
      <c r="D1195" s="5" t="s">
        <v>59</v>
      </c>
      <c r="E1195" s="8">
        <v>1</v>
      </c>
      <c r="F1195" s="8">
        <v>465300</v>
      </c>
      <c r="G1195" s="8">
        <v>465300</v>
      </c>
    </row>
    <row r="1196" spans="1:7" ht="99.95" customHeight="1" x14ac:dyDescent="0.15">
      <c r="A1196" s="5" t="s">
        <v>883</v>
      </c>
      <c r="B1196" s="25" t="s">
        <v>887</v>
      </c>
      <c r="C1196" s="25"/>
      <c r="D1196" s="5" t="s">
        <v>59</v>
      </c>
      <c r="E1196" s="8">
        <v>1</v>
      </c>
      <c r="F1196" s="8">
        <v>598400</v>
      </c>
      <c r="G1196" s="8">
        <v>598400</v>
      </c>
    </row>
    <row r="1197" spans="1:7" ht="99.95" customHeight="1" x14ac:dyDescent="0.15">
      <c r="A1197" s="5" t="s">
        <v>883</v>
      </c>
      <c r="B1197" s="25" t="s">
        <v>884</v>
      </c>
      <c r="C1197" s="25"/>
      <c r="D1197" s="5" t="s">
        <v>59</v>
      </c>
      <c r="E1197" s="8">
        <v>1</v>
      </c>
      <c r="F1197" s="8">
        <v>598400</v>
      </c>
      <c r="G1197" s="8">
        <v>598400</v>
      </c>
    </row>
    <row r="1198" spans="1:7" ht="80.099999999999994" customHeight="1" x14ac:dyDescent="0.15">
      <c r="A1198" s="5" t="s">
        <v>883</v>
      </c>
      <c r="B1198" s="25" t="s">
        <v>886</v>
      </c>
      <c r="C1198" s="25"/>
      <c r="D1198" s="5" t="s">
        <v>59</v>
      </c>
      <c r="E1198" s="8">
        <v>1</v>
      </c>
      <c r="F1198" s="8">
        <v>544000</v>
      </c>
      <c r="G1198" s="8">
        <v>544000</v>
      </c>
    </row>
    <row r="1199" spans="1:7" ht="99.95" customHeight="1" x14ac:dyDescent="0.15">
      <c r="A1199" s="5" t="s">
        <v>883</v>
      </c>
      <c r="B1199" s="25" t="s">
        <v>885</v>
      </c>
      <c r="C1199" s="25"/>
      <c r="D1199" s="5" t="s">
        <v>59</v>
      </c>
      <c r="E1199" s="8">
        <v>1</v>
      </c>
      <c r="F1199" s="8">
        <v>544000</v>
      </c>
      <c r="G1199" s="8">
        <v>544000</v>
      </c>
    </row>
    <row r="1200" spans="1:7" ht="24.95" customHeight="1" x14ac:dyDescent="0.15">
      <c r="A1200" s="24" t="s">
        <v>642</v>
      </c>
      <c r="B1200" s="24"/>
      <c r="C1200" s="24"/>
      <c r="D1200" s="24"/>
      <c r="E1200" s="10">
        <f>SUBTOTAL(9,E1191:E1199)</f>
        <v>9</v>
      </c>
      <c r="F1200" s="10" t="s">
        <v>557</v>
      </c>
      <c r="G1200" s="10">
        <f>SUBTOTAL(9,G1191:G1199)</f>
        <v>4750700</v>
      </c>
    </row>
    <row r="1201" spans="1:7" ht="80.099999999999994" customHeight="1" x14ac:dyDescent="0.15">
      <c r="A1201" s="5" t="s">
        <v>893</v>
      </c>
      <c r="B1201" s="25" t="s">
        <v>903</v>
      </c>
      <c r="C1201" s="25"/>
      <c r="D1201" s="5" t="s">
        <v>59</v>
      </c>
      <c r="E1201" s="8">
        <v>594</v>
      </c>
      <c r="F1201" s="8">
        <v>800</v>
      </c>
      <c r="G1201" s="8">
        <v>475200</v>
      </c>
    </row>
    <row r="1202" spans="1:7" ht="80.099999999999994" customHeight="1" x14ac:dyDescent="0.15">
      <c r="A1202" s="5" t="s">
        <v>893</v>
      </c>
      <c r="B1202" s="25" t="s">
        <v>901</v>
      </c>
      <c r="C1202" s="25"/>
      <c r="D1202" s="5" t="s">
        <v>59</v>
      </c>
      <c r="E1202" s="8">
        <v>693</v>
      </c>
      <c r="F1202" s="8">
        <v>800</v>
      </c>
      <c r="G1202" s="8">
        <v>554400</v>
      </c>
    </row>
    <row r="1203" spans="1:7" ht="80.099999999999994" customHeight="1" x14ac:dyDescent="0.15">
      <c r="A1203" s="5" t="s">
        <v>893</v>
      </c>
      <c r="B1203" s="25" t="s">
        <v>900</v>
      </c>
      <c r="C1203" s="25"/>
      <c r="D1203" s="5" t="s">
        <v>59</v>
      </c>
      <c r="E1203" s="8">
        <v>540</v>
      </c>
      <c r="F1203" s="8">
        <v>800</v>
      </c>
      <c r="G1203" s="8">
        <v>432000</v>
      </c>
    </row>
    <row r="1204" spans="1:7" ht="80.099999999999994" customHeight="1" x14ac:dyDescent="0.15">
      <c r="A1204" s="5" t="s">
        <v>893</v>
      </c>
      <c r="B1204" s="25" t="s">
        <v>899</v>
      </c>
      <c r="C1204" s="25"/>
      <c r="D1204" s="5" t="s">
        <v>59</v>
      </c>
      <c r="E1204" s="8">
        <v>750</v>
      </c>
      <c r="F1204" s="8">
        <v>800</v>
      </c>
      <c r="G1204" s="8">
        <v>600000</v>
      </c>
    </row>
    <row r="1205" spans="1:7" ht="80.099999999999994" customHeight="1" x14ac:dyDescent="0.15">
      <c r="A1205" s="5" t="s">
        <v>893</v>
      </c>
      <c r="B1205" s="25" t="s">
        <v>898</v>
      </c>
      <c r="C1205" s="25"/>
      <c r="D1205" s="5" t="s">
        <v>59</v>
      </c>
      <c r="E1205" s="8">
        <v>728</v>
      </c>
      <c r="F1205" s="8">
        <v>800</v>
      </c>
      <c r="G1205" s="8">
        <v>582400</v>
      </c>
    </row>
    <row r="1206" spans="1:7" ht="80.099999999999994" customHeight="1" x14ac:dyDescent="0.15">
      <c r="A1206" s="5" t="s">
        <v>893</v>
      </c>
      <c r="B1206" s="25" t="s">
        <v>894</v>
      </c>
      <c r="C1206" s="25"/>
      <c r="D1206" s="5" t="s">
        <v>59</v>
      </c>
      <c r="E1206" s="8">
        <v>481</v>
      </c>
      <c r="F1206" s="8">
        <v>800</v>
      </c>
      <c r="G1206" s="8">
        <v>384800</v>
      </c>
    </row>
    <row r="1207" spans="1:7" ht="60" customHeight="1" x14ac:dyDescent="0.15">
      <c r="A1207" s="5" t="s">
        <v>893</v>
      </c>
      <c r="B1207" s="25" t="s">
        <v>897</v>
      </c>
      <c r="C1207" s="25"/>
      <c r="D1207" s="5" t="s">
        <v>59</v>
      </c>
      <c r="E1207" s="8">
        <v>639</v>
      </c>
      <c r="F1207" s="8">
        <v>800</v>
      </c>
      <c r="G1207" s="8">
        <v>511200</v>
      </c>
    </row>
    <row r="1208" spans="1:7" ht="80.099999999999994" customHeight="1" x14ac:dyDescent="0.15">
      <c r="A1208" s="5" t="s">
        <v>893</v>
      </c>
      <c r="B1208" s="25" t="s">
        <v>896</v>
      </c>
      <c r="C1208" s="25"/>
      <c r="D1208" s="5" t="s">
        <v>59</v>
      </c>
      <c r="E1208" s="8">
        <v>720</v>
      </c>
      <c r="F1208" s="8">
        <v>800</v>
      </c>
      <c r="G1208" s="8">
        <v>576000</v>
      </c>
    </row>
    <row r="1209" spans="1:7" ht="80.099999999999994" customHeight="1" x14ac:dyDescent="0.15">
      <c r="A1209" s="5" t="s">
        <v>893</v>
      </c>
      <c r="B1209" s="25" t="s">
        <v>895</v>
      </c>
      <c r="C1209" s="25"/>
      <c r="D1209" s="5" t="s">
        <v>59</v>
      </c>
      <c r="E1209" s="8">
        <v>720</v>
      </c>
      <c r="F1209" s="8">
        <v>800</v>
      </c>
      <c r="G1209" s="8">
        <v>576000</v>
      </c>
    </row>
    <row r="1210" spans="1:7" ht="80.099999999999994" customHeight="1" x14ac:dyDescent="0.15">
      <c r="A1210" s="5" t="s">
        <v>893</v>
      </c>
      <c r="B1210" s="25" t="s">
        <v>902</v>
      </c>
      <c r="C1210" s="25"/>
      <c r="D1210" s="5" t="s">
        <v>59</v>
      </c>
      <c r="E1210" s="8">
        <v>252</v>
      </c>
      <c r="F1210" s="8">
        <v>800</v>
      </c>
      <c r="G1210" s="8">
        <v>201600</v>
      </c>
    </row>
    <row r="1211" spans="1:7" ht="24.95" customHeight="1" x14ac:dyDescent="0.15">
      <c r="A1211" s="24" t="s">
        <v>642</v>
      </c>
      <c r="B1211" s="24"/>
      <c r="C1211" s="24"/>
      <c r="D1211" s="24"/>
      <c r="E1211" s="10">
        <f>SUBTOTAL(9,E1201:E1210)</f>
        <v>6117</v>
      </c>
      <c r="F1211" s="10" t="s">
        <v>557</v>
      </c>
      <c r="G1211" s="10">
        <f>SUBTOTAL(9,G1201:G1210)</f>
        <v>4893600</v>
      </c>
    </row>
    <row r="1212" spans="1:7" ht="80.099999999999994" customHeight="1" x14ac:dyDescent="0.15">
      <c r="A1212" s="5" t="s">
        <v>904</v>
      </c>
      <c r="B1212" s="25" t="s">
        <v>905</v>
      </c>
      <c r="C1212" s="25"/>
      <c r="D1212" s="5" t="s">
        <v>59</v>
      </c>
      <c r="E1212" s="8">
        <v>1</v>
      </c>
      <c r="F1212" s="8">
        <v>432000</v>
      </c>
      <c r="G1212" s="8">
        <v>432000</v>
      </c>
    </row>
    <row r="1213" spans="1:7" ht="80.099999999999994" customHeight="1" x14ac:dyDescent="0.15">
      <c r="A1213" s="5" t="s">
        <v>904</v>
      </c>
      <c r="B1213" s="25" t="s">
        <v>908</v>
      </c>
      <c r="C1213" s="25"/>
      <c r="D1213" s="5" t="s">
        <v>59</v>
      </c>
      <c r="E1213" s="8">
        <v>1</v>
      </c>
      <c r="F1213" s="8">
        <v>551200</v>
      </c>
      <c r="G1213" s="8">
        <v>551200</v>
      </c>
    </row>
    <row r="1214" spans="1:7" ht="80.099999999999994" customHeight="1" x14ac:dyDescent="0.15">
      <c r="A1214" s="5" t="s">
        <v>904</v>
      </c>
      <c r="B1214" s="25" t="s">
        <v>907</v>
      </c>
      <c r="C1214" s="25"/>
      <c r="D1214" s="5" t="s">
        <v>59</v>
      </c>
      <c r="E1214" s="8">
        <v>1</v>
      </c>
      <c r="F1214" s="8">
        <v>403200</v>
      </c>
      <c r="G1214" s="8">
        <v>403200</v>
      </c>
    </row>
    <row r="1215" spans="1:7" ht="80.099999999999994" customHeight="1" x14ac:dyDescent="0.15">
      <c r="A1215" s="5" t="s">
        <v>904</v>
      </c>
      <c r="B1215" s="25" t="s">
        <v>906</v>
      </c>
      <c r="C1215" s="25"/>
      <c r="D1215" s="5" t="s">
        <v>59</v>
      </c>
      <c r="E1215" s="8">
        <v>1</v>
      </c>
      <c r="F1215" s="8">
        <v>576000</v>
      </c>
      <c r="G1215" s="8">
        <v>576000</v>
      </c>
    </row>
    <row r="1216" spans="1:7" ht="24.95" customHeight="1" x14ac:dyDescent="0.15">
      <c r="A1216" s="24" t="s">
        <v>642</v>
      </c>
      <c r="B1216" s="24"/>
      <c r="C1216" s="24"/>
      <c r="D1216" s="24"/>
      <c r="E1216" s="10">
        <f>SUBTOTAL(9,E1212:E1215)</f>
        <v>4</v>
      </c>
      <c r="F1216" s="10" t="s">
        <v>557</v>
      </c>
      <c r="G1216" s="10">
        <f>SUBTOTAL(9,G1212:G1215)</f>
        <v>1962400</v>
      </c>
    </row>
    <row r="1217" spans="1:7" ht="24.95" customHeight="1" x14ac:dyDescent="0.15">
      <c r="A1217" s="24" t="s">
        <v>643</v>
      </c>
      <c r="B1217" s="24"/>
      <c r="C1217" s="24"/>
      <c r="D1217" s="24"/>
      <c r="E1217" s="24"/>
      <c r="F1217" s="24"/>
      <c r="G1217" s="10">
        <f>SUBTOTAL(9,G1077:G1216)</f>
        <v>54588034</v>
      </c>
    </row>
    <row r="1218" spans="1:7" ht="24.95" customHeight="1" x14ac:dyDescent="0.15"/>
    <row r="1219" spans="1:7" ht="20.100000000000001" customHeight="1" x14ac:dyDescent="0.15">
      <c r="A1219" s="22" t="s">
        <v>424</v>
      </c>
      <c r="B1219" s="22"/>
      <c r="C1219" s="23" t="s">
        <v>290</v>
      </c>
      <c r="D1219" s="23"/>
      <c r="E1219" s="23"/>
      <c r="F1219" s="23"/>
      <c r="G1219" s="23"/>
    </row>
    <row r="1220" spans="1:7" ht="20.100000000000001" customHeight="1" x14ac:dyDescent="0.15">
      <c r="A1220" s="22" t="s">
        <v>425</v>
      </c>
      <c r="B1220" s="22"/>
      <c r="C1220" s="23" t="s">
        <v>426</v>
      </c>
      <c r="D1220" s="23"/>
      <c r="E1220" s="23"/>
      <c r="F1220" s="23"/>
      <c r="G1220" s="23"/>
    </row>
    <row r="1221" spans="1:7" ht="24.95" customHeight="1" x14ac:dyDescent="0.15">
      <c r="A1221" s="22" t="s">
        <v>427</v>
      </c>
      <c r="B1221" s="22"/>
      <c r="C1221" s="23" t="s">
        <v>402</v>
      </c>
      <c r="D1221" s="23"/>
      <c r="E1221" s="23"/>
      <c r="F1221" s="23"/>
      <c r="G1221" s="23"/>
    </row>
    <row r="1222" spans="1:7" ht="15" customHeight="1" x14ac:dyDescent="0.15"/>
    <row r="1223" spans="1:7" ht="24.95" customHeight="1" x14ac:dyDescent="0.15">
      <c r="A1223" s="15" t="s">
        <v>666</v>
      </c>
      <c r="B1223" s="15"/>
      <c r="C1223" s="15"/>
      <c r="D1223" s="15"/>
      <c r="E1223" s="15"/>
      <c r="F1223" s="15"/>
      <c r="G1223" s="15"/>
    </row>
    <row r="1224" spans="1:7" ht="15" customHeight="1" x14ac:dyDescent="0.15"/>
    <row r="1225" spans="1:7" ht="50.1" customHeight="1" x14ac:dyDescent="0.15">
      <c r="A1225" s="5" t="s">
        <v>336</v>
      </c>
      <c r="B1225" s="20" t="s">
        <v>575</v>
      </c>
      <c r="C1225" s="20"/>
      <c r="D1225" s="5" t="s">
        <v>636</v>
      </c>
      <c r="E1225" s="5" t="s">
        <v>637</v>
      </c>
      <c r="F1225" s="5" t="s">
        <v>638</v>
      </c>
      <c r="G1225" s="5" t="s">
        <v>639</v>
      </c>
    </row>
    <row r="1226" spans="1:7" ht="15" customHeight="1" x14ac:dyDescent="0.15">
      <c r="A1226" s="5">
        <v>1</v>
      </c>
      <c r="B1226" s="20">
        <v>2</v>
      </c>
      <c r="C1226" s="20"/>
      <c r="D1226" s="5">
        <v>3</v>
      </c>
      <c r="E1226" s="5">
        <v>4</v>
      </c>
      <c r="F1226" s="5">
        <v>5</v>
      </c>
      <c r="G1226" s="5">
        <v>6</v>
      </c>
    </row>
    <row r="1227" spans="1:7" ht="140.1" customHeight="1" x14ac:dyDescent="0.15">
      <c r="A1227" s="5" t="s">
        <v>543</v>
      </c>
      <c r="B1227" s="25" t="s">
        <v>945</v>
      </c>
      <c r="C1227" s="25"/>
      <c r="D1227" s="5" t="s">
        <v>59</v>
      </c>
      <c r="E1227" s="8">
        <v>1</v>
      </c>
      <c r="F1227" s="8">
        <v>45780</v>
      </c>
      <c r="G1227" s="8">
        <v>45780</v>
      </c>
    </row>
    <row r="1228" spans="1:7" ht="24.95" customHeight="1" x14ac:dyDescent="0.15">
      <c r="A1228" s="24" t="s">
        <v>642</v>
      </c>
      <c r="B1228" s="24"/>
      <c r="C1228" s="24"/>
      <c r="D1228" s="24"/>
      <c r="E1228" s="10">
        <f>SUBTOTAL(9,E1227:E1227)</f>
        <v>1</v>
      </c>
      <c r="F1228" s="10" t="s">
        <v>557</v>
      </c>
      <c r="G1228" s="10">
        <f>SUBTOTAL(9,G1227:G1227)</f>
        <v>45780</v>
      </c>
    </row>
    <row r="1229" spans="1:7" ht="24.95" customHeight="1" x14ac:dyDescent="0.15">
      <c r="A1229" s="24" t="s">
        <v>643</v>
      </c>
      <c r="B1229" s="24"/>
      <c r="C1229" s="24"/>
      <c r="D1229" s="24"/>
      <c r="E1229" s="24"/>
      <c r="F1229" s="24"/>
      <c r="G1229" s="10">
        <f>SUBTOTAL(9,G1227:G1228)</f>
        <v>45780</v>
      </c>
    </row>
    <row r="1230" spans="1:7" ht="24.95" customHeight="1" x14ac:dyDescent="0.15"/>
    <row r="1231" spans="1:7" ht="20.100000000000001" customHeight="1" x14ac:dyDescent="0.15">
      <c r="A1231" s="22" t="s">
        <v>424</v>
      </c>
      <c r="B1231" s="22"/>
      <c r="C1231" s="23" t="s">
        <v>290</v>
      </c>
      <c r="D1231" s="23"/>
      <c r="E1231" s="23"/>
      <c r="F1231" s="23"/>
      <c r="G1231" s="23"/>
    </row>
    <row r="1232" spans="1:7" ht="20.100000000000001" customHeight="1" x14ac:dyDescent="0.15">
      <c r="A1232" s="22" t="s">
        <v>425</v>
      </c>
      <c r="B1232" s="22"/>
      <c r="C1232" s="23" t="s">
        <v>426</v>
      </c>
      <c r="D1232" s="23"/>
      <c r="E1232" s="23"/>
      <c r="F1232" s="23"/>
      <c r="G1232" s="23"/>
    </row>
    <row r="1233" spans="1:7" ht="24.95" customHeight="1" x14ac:dyDescent="0.15">
      <c r="A1233" s="22" t="s">
        <v>427</v>
      </c>
      <c r="B1233" s="22"/>
      <c r="C1233" s="23" t="s">
        <v>402</v>
      </c>
      <c r="D1233" s="23"/>
      <c r="E1233" s="23"/>
      <c r="F1233" s="23"/>
      <c r="G1233" s="23"/>
    </row>
    <row r="1234" spans="1:7" ht="15" customHeight="1" x14ac:dyDescent="0.15"/>
    <row r="1235" spans="1:7" ht="24.95" customHeight="1" x14ac:dyDescent="0.15">
      <c r="A1235" s="15" t="s">
        <v>676</v>
      </c>
      <c r="B1235" s="15"/>
      <c r="C1235" s="15"/>
      <c r="D1235" s="15"/>
      <c r="E1235" s="15"/>
      <c r="F1235" s="15"/>
      <c r="G1235" s="15"/>
    </row>
    <row r="1236" spans="1:7" ht="15" customHeight="1" x14ac:dyDescent="0.15"/>
    <row r="1237" spans="1:7" ht="50.1" customHeight="1" x14ac:dyDescent="0.15">
      <c r="A1237" s="5" t="s">
        <v>336</v>
      </c>
      <c r="B1237" s="20" t="s">
        <v>575</v>
      </c>
      <c r="C1237" s="20"/>
      <c r="D1237" s="5" t="s">
        <v>636</v>
      </c>
      <c r="E1237" s="5" t="s">
        <v>637</v>
      </c>
      <c r="F1237" s="5" t="s">
        <v>638</v>
      </c>
      <c r="G1237" s="5" t="s">
        <v>639</v>
      </c>
    </row>
    <row r="1238" spans="1:7" ht="15" customHeight="1" x14ac:dyDescent="0.15">
      <c r="A1238" s="5">
        <v>1</v>
      </c>
      <c r="B1238" s="20">
        <v>2</v>
      </c>
      <c r="C1238" s="20"/>
      <c r="D1238" s="5">
        <v>3</v>
      </c>
      <c r="E1238" s="5">
        <v>4</v>
      </c>
      <c r="F1238" s="5">
        <v>5</v>
      </c>
      <c r="G1238" s="5">
        <v>6</v>
      </c>
    </row>
    <row r="1239" spans="1:7" ht="39.950000000000003" customHeight="1" x14ac:dyDescent="0.15">
      <c r="A1239" s="5" t="s">
        <v>511</v>
      </c>
      <c r="B1239" s="25" t="s">
        <v>677</v>
      </c>
      <c r="C1239" s="25"/>
      <c r="D1239" s="5" t="s">
        <v>59</v>
      </c>
      <c r="E1239" s="8">
        <v>129</v>
      </c>
      <c r="F1239" s="8">
        <v>1302.3255810000001</v>
      </c>
      <c r="G1239" s="8">
        <v>168000</v>
      </c>
    </row>
    <row r="1240" spans="1:7" ht="24.95" customHeight="1" x14ac:dyDescent="0.15">
      <c r="A1240" s="24" t="s">
        <v>642</v>
      </c>
      <c r="B1240" s="24"/>
      <c r="C1240" s="24"/>
      <c r="D1240" s="24"/>
      <c r="E1240" s="10">
        <f>SUBTOTAL(9,E1239:E1239)</f>
        <v>129</v>
      </c>
      <c r="F1240" s="10" t="s">
        <v>557</v>
      </c>
      <c r="G1240" s="10">
        <f>SUBTOTAL(9,G1239:G1239)</f>
        <v>168000</v>
      </c>
    </row>
    <row r="1241" spans="1:7" ht="24.95" customHeight="1" x14ac:dyDescent="0.15">
      <c r="A1241" s="24" t="s">
        <v>643</v>
      </c>
      <c r="B1241" s="24"/>
      <c r="C1241" s="24"/>
      <c r="D1241" s="24"/>
      <c r="E1241" s="24"/>
      <c r="F1241" s="24"/>
      <c r="G1241" s="10">
        <f>SUBTOTAL(9,G1239:G1240)</f>
        <v>168000</v>
      </c>
    </row>
    <row r="1242" spans="1:7" ht="24.95" customHeight="1" x14ac:dyDescent="0.15"/>
    <row r="1243" spans="1:7" ht="20.100000000000001" customHeight="1" x14ac:dyDescent="0.15">
      <c r="A1243" s="22" t="s">
        <v>424</v>
      </c>
      <c r="B1243" s="22"/>
      <c r="C1243" s="23" t="s">
        <v>290</v>
      </c>
      <c r="D1243" s="23"/>
      <c r="E1243" s="23"/>
      <c r="F1243" s="23"/>
      <c r="G1243" s="23"/>
    </row>
    <row r="1244" spans="1:7" ht="20.100000000000001" customHeight="1" x14ac:dyDescent="0.15">
      <c r="A1244" s="22" t="s">
        <v>425</v>
      </c>
      <c r="B1244" s="22"/>
      <c r="C1244" s="23" t="s">
        <v>426</v>
      </c>
      <c r="D1244" s="23"/>
      <c r="E1244" s="23"/>
      <c r="F1244" s="23"/>
      <c r="G1244" s="23"/>
    </row>
    <row r="1245" spans="1:7" ht="24.95" customHeight="1" x14ac:dyDescent="0.15">
      <c r="A1245" s="22" t="s">
        <v>427</v>
      </c>
      <c r="B1245" s="22"/>
      <c r="C1245" s="23" t="s">
        <v>402</v>
      </c>
      <c r="D1245" s="23"/>
      <c r="E1245" s="23"/>
      <c r="F1245" s="23"/>
      <c r="G1245" s="23"/>
    </row>
    <row r="1246" spans="1:7" ht="15" customHeight="1" x14ac:dyDescent="0.15"/>
    <row r="1247" spans="1:7" ht="24.95" customHeight="1" x14ac:dyDescent="0.15">
      <c r="A1247" s="15" t="s">
        <v>981</v>
      </c>
      <c r="B1247" s="15"/>
      <c r="C1247" s="15"/>
      <c r="D1247" s="15"/>
      <c r="E1247" s="15"/>
      <c r="F1247" s="15"/>
      <c r="G1247" s="15"/>
    </row>
    <row r="1248" spans="1:7" ht="15" customHeight="1" x14ac:dyDescent="0.15"/>
    <row r="1249" spans="1:7" ht="50.1" customHeight="1" x14ac:dyDescent="0.15">
      <c r="A1249" s="5" t="s">
        <v>336</v>
      </c>
      <c r="B1249" s="20" t="s">
        <v>575</v>
      </c>
      <c r="C1249" s="20"/>
      <c r="D1249" s="5" t="s">
        <v>636</v>
      </c>
      <c r="E1249" s="5" t="s">
        <v>637</v>
      </c>
      <c r="F1249" s="5" t="s">
        <v>638</v>
      </c>
      <c r="G1249" s="5" t="s">
        <v>639</v>
      </c>
    </row>
    <row r="1250" spans="1:7" ht="15" customHeight="1" x14ac:dyDescent="0.15">
      <c r="A1250" s="5">
        <v>1</v>
      </c>
      <c r="B1250" s="20">
        <v>2</v>
      </c>
      <c r="C1250" s="20"/>
      <c r="D1250" s="5">
        <v>3</v>
      </c>
      <c r="E1250" s="5">
        <v>4</v>
      </c>
      <c r="F1250" s="5">
        <v>5</v>
      </c>
      <c r="G1250" s="5">
        <v>6</v>
      </c>
    </row>
    <row r="1251" spans="1:7" ht="39.950000000000003" customHeight="1" x14ac:dyDescent="0.15">
      <c r="A1251" s="5" t="s">
        <v>501</v>
      </c>
      <c r="B1251" s="25" t="s">
        <v>982</v>
      </c>
      <c r="C1251" s="25"/>
      <c r="D1251" s="5" t="s">
        <v>59</v>
      </c>
      <c r="E1251" s="8">
        <v>6768</v>
      </c>
      <c r="F1251" s="8">
        <v>50</v>
      </c>
      <c r="G1251" s="8">
        <v>338400</v>
      </c>
    </row>
    <row r="1252" spans="1:7" ht="24.95" customHeight="1" x14ac:dyDescent="0.15">
      <c r="A1252" s="24" t="s">
        <v>642</v>
      </c>
      <c r="B1252" s="24"/>
      <c r="C1252" s="24"/>
      <c r="D1252" s="24"/>
      <c r="E1252" s="10">
        <f>SUBTOTAL(9,E1251:E1251)</f>
        <v>6768</v>
      </c>
      <c r="F1252" s="10" t="s">
        <v>557</v>
      </c>
      <c r="G1252" s="10">
        <f>SUBTOTAL(9,G1251:G1251)</f>
        <v>338400</v>
      </c>
    </row>
    <row r="1253" spans="1:7" ht="39.950000000000003" customHeight="1" x14ac:dyDescent="0.15">
      <c r="A1253" s="5" t="s">
        <v>503</v>
      </c>
      <c r="B1253" s="25" t="s">
        <v>983</v>
      </c>
      <c r="C1253" s="25"/>
      <c r="D1253" s="5" t="s">
        <v>59</v>
      </c>
      <c r="E1253" s="8">
        <v>6954</v>
      </c>
      <c r="F1253" s="8">
        <v>50</v>
      </c>
      <c r="G1253" s="8">
        <v>347700</v>
      </c>
    </row>
    <row r="1254" spans="1:7" ht="24.95" customHeight="1" x14ac:dyDescent="0.15">
      <c r="A1254" s="24" t="s">
        <v>642</v>
      </c>
      <c r="B1254" s="24"/>
      <c r="C1254" s="24"/>
      <c r="D1254" s="24"/>
      <c r="E1254" s="10">
        <f>SUBTOTAL(9,E1253:E1253)</f>
        <v>6954</v>
      </c>
      <c r="F1254" s="10" t="s">
        <v>557</v>
      </c>
      <c r="G1254" s="10">
        <f>SUBTOTAL(9,G1253:G1253)</f>
        <v>347700</v>
      </c>
    </row>
    <row r="1255" spans="1:7" ht="39.950000000000003" customHeight="1" x14ac:dyDescent="0.15">
      <c r="A1255" s="5" t="s">
        <v>505</v>
      </c>
      <c r="B1255" s="25" t="s">
        <v>984</v>
      </c>
      <c r="C1255" s="25"/>
      <c r="D1255" s="5" t="s">
        <v>59</v>
      </c>
      <c r="E1255" s="8">
        <v>6768</v>
      </c>
      <c r="F1255" s="8">
        <v>50</v>
      </c>
      <c r="G1255" s="8">
        <v>338400</v>
      </c>
    </row>
    <row r="1256" spans="1:7" ht="24.95" customHeight="1" x14ac:dyDescent="0.15">
      <c r="A1256" s="24" t="s">
        <v>642</v>
      </c>
      <c r="B1256" s="24"/>
      <c r="C1256" s="24"/>
      <c r="D1256" s="24"/>
      <c r="E1256" s="10">
        <f>SUBTOTAL(9,E1255:E1255)</f>
        <v>6768</v>
      </c>
      <c r="F1256" s="10" t="s">
        <v>557</v>
      </c>
      <c r="G1256" s="10">
        <f>SUBTOTAL(9,G1255:G1255)</f>
        <v>338400</v>
      </c>
    </row>
    <row r="1257" spans="1:7" ht="39.950000000000003" customHeight="1" x14ac:dyDescent="0.15">
      <c r="A1257" s="5" t="s">
        <v>507</v>
      </c>
      <c r="B1257" s="25" t="s">
        <v>985</v>
      </c>
      <c r="C1257" s="25"/>
      <c r="D1257" s="5" t="s">
        <v>59</v>
      </c>
      <c r="E1257" s="8">
        <v>6768</v>
      </c>
      <c r="F1257" s="8">
        <v>50</v>
      </c>
      <c r="G1257" s="8">
        <v>338400</v>
      </c>
    </row>
    <row r="1258" spans="1:7" ht="24.95" customHeight="1" x14ac:dyDescent="0.15">
      <c r="A1258" s="24" t="s">
        <v>642</v>
      </c>
      <c r="B1258" s="24"/>
      <c r="C1258" s="24"/>
      <c r="D1258" s="24"/>
      <c r="E1258" s="10">
        <f>SUBTOTAL(9,E1257:E1257)</f>
        <v>6768</v>
      </c>
      <c r="F1258" s="10" t="s">
        <v>557</v>
      </c>
      <c r="G1258" s="10">
        <f>SUBTOTAL(9,G1257:G1257)</f>
        <v>338400</v>
      </c>
    </row>
    <row r="1259" spans="1:7" ht="39.950000000000003" customHeight="1" x14ac:dyDescent="0.15">
      <c r="A1259" s="5" t="s">
        <v>509</v>
      </c>
      <c r="B1259" s="25" t="s">
        <v>986</v>
      </c>
      <c r="C1259" s="25"/>
      <c r="D1259" s="5" t="s">
        <v>59</v>
      </c>
      <c r="E1259" s="8">
        <v>9</v>
      </c>
      <c r="F1259" s="8">
        <v>755.55555600000002</v>
      </c>
      <c r="G1259" s="8">
        <v>6800</v>
      </c>
    </row>
    <row r="1260" spans="1:7" ht="24.95" customHeight="1" x14ac:dyDescent="0.15">
      <c r="A1260" s="24" t="s">
        <v>642</v>
      </c>
      <c r="B1260" s="24"/>
      <c r="C1260" s="24"/>
      <c r="D1260" s="24"/>
      <c r="E1260" s="10">
        <f>SUBTOTAL(9,E1259:E1259)</f>
        <v>9</v>
      </c>
      <c r="F1260" s="10" t="s">
        <v>557</v>
      </c>
      <c r="G1260" s="10">
        <f>SUBTOTAL(9,G1259:G1259)</f>
        <v>6800</v>
      </c>
    </row>
    <row r="1261" spans="1:7" ht="24.95" customHeight="1" x14ac:dyDescent="0.15">
      <c r="A1261" s="24" t="s">
        <v>643</v>
      </c>
      <c r="B1261" s="24"/>
      <c r="C1261" s="24"/>
      <c r="D1261" s="24"/>
      <c r="E1261" s="24"/>
      <c r="F1261" s="24"/>
      <c r="G1261" s="10">
        <f>SUBTOTAL(9,G1251:G1260)</f>
        <v>1369700</v>
      </c>
    </row>
    <row r="1262" spans="1:7" ht="24.95" customHeight="1" x14ac:dyDescent="0.15"/>
    <row r="1263" spans="1:7" ht="20.100000000000001" customHeight="1" x14ac:dyDescent="0.15">
      <c r="A1263" s="22" t="s">
        <v>424</v>
      </c>
      <c r="B1263" s="22"/>
      <c r="C1263" s="23" t="s">
        <v>290</v>
      </c>
      <c r="D1263" s="23"/>
      <c r="E1263" s="23"/>
      <c r="F1263" s="23"/>
      <c r="G1263" s="23"/>
    </row>
    <row r="1264" spans="1:7" ht="20.100000000000001" customHeight="1" x14ac:dyDescent="0.15">
      <c r="A1264" s="22" t="s">
        <v>425</v>
      </c>
      <c r="B1264" s="22"/>
      <c r="C1264" s="23" t="s">
        <v>426</v>
      </c>
      <c r="D1264" s="23"/>
      <c r="E1264" s="23"/>
      <c r="F1264" s="23"/>
      <c r="G1264" s="23"/>
    </row>
    <row r="1265" spans="1:7" ht="24.95" customHeight="1" x14ac:dyDescent="0.15">
      <c r="A1265" s="22" t="s">
        <v>427</v>
      </c>
      <c r="B1265" s="22"/>
      <c r="C1265" s="23" t="s">
        <v>402</v>
      </c>
      <c r="D1265" s="23"/>
      <c r="E1265" s="23"/>
      <c r="F1265" s="23"/>
      <c r="G1265" s="23"/>
    </row>
    <row r="1266" spans="1:7" ht="15" customHeight="1" x14ac:dyDescent="0.15"/>
    <row r="1267" spans="1:7" ht="24.95" customHeight="1" x14ac:dyDescent="0.15">
      <c r="A1267" s="15" t="s">
        <v>682</v>
      </c>
      <c r="B1267" s="15"/>
      <c r="C1267" s="15"/>
      <c r="D1267" s="15"/>
      <c r="E1267" s="15"/>
      <c r="F1267" s="15"/>
      <c r="G1267" s="15"/>
    </row>
    <row r="1268" spans="1:7" ht="15" customHeight="1" x14ac:dyDescent="0.15"/>
    <row r="1269" spans="1:7" ht="50.1" customHeight="1" x14ac:dyDescent="0.15">
      <c r="A1269" s="5" t="s">
        <v>336</v>
      </c>
      <c r="B1269" s="20" t="s">
        <v>575</v>
      </c>
      <c r="C1269" s="20"/>
      <c r="D1269" s="5" t="s">
        <v>636</v>
      </c>
      <c r="E1269" s="5" t="s">
        <v>637</v>
      </c>
      <c r="F1269" s="5" t="s">
        <v>638</v>
      </c>
      <c r="G1269" s="5" t="s">
        <v>639</v>
      </c>
    </row>
    <row r="1270" spans="1:7" ht="15" customHeight="1" x14ac:dyDescent="0.15">
      <c r="A1270" s="5">
        <v>1</v>
      </c>
      <c r="B1270" s="20">
        <v>2</v>
      </c>
      <c r="C1270" s="20"/>
      <c r="D1270" s="5">
        <v>3</v>
      </c>
      <c r="E1270" s="5">
        <v>4</v>
      </c>
      <c r="F1270" s="5">
        <v>5</v>
      </c>
      <c r="G1270" s="5">
        <v>6</v>
      </c>
    </row>
    <row r="1271" spans="1:7" ht="39.950000000000003" customHeight="1" x14ac:dyDescent="0.15">
      <c r="A1271" s="5" t="s">
        <v>992</v>
      </c>
      <c r="B1271" s="25" t="s">
        <v>994</v>
      </c>
      <c r="C1271" s="25"/>
      <c r="D1271" s="5" t="s">
        <v>59</v>
      </c>
      <c r="E1271" s="8">
        <v>1</v>
      </c>
      <c r="F1271" s="8">
        <v>575</v>
      </c>
      <c r="G1271" s="8">
        <v>575</v>
      </c>
    </row>
    <row r="1272" spans="1:7" ht="39.950000000000003" customHeight="1" x14ac:dyDescent="0.15">
      <c r="A1272" s="5" t="s">
        <v>992</v>
      </c>
      <c r="B1272" s="25" t="s">
        <v>995</v>
      </c>
      <c r="C1272" s="25"/>
      <c r="D1272" s="5" t="s">
        <v>59</v>
      </c>
      <c r="E1272" s="8">
        <v>1</v>
      </c>
      <c r="F1272" s="8">
        <v>575</v>
      </c>
      <c r="G1272" s="8">
        <v>575</v>
      </c>
    </row>
    <row r="1273" spans="1:7" ht="39.950000000000003" customHeight="1" x14ac:dyDescent="0.15">
      <c r="A1273" s="5" t="s">
        <v>992</v>
      </c>
      <c r="B1273" s="25" t="s">
        <v>996</v>
      </c>
      <c r="C1273" s="25"/>
      <c r="D1273" s="5" t="s">
        <v>59</v>
      </c>
      <c r="E1273" s="8">
        <v>11</v>
      </c>
      <c r="F1273" s="8">
        <v>2100</v>
      </c>
      <c r="G1273" s="8">
        <v>23100</v>
      </c>
    </row>
    <row r="1274" spans="1:7" ht="39.950000000000003" customHeight="1" x14ac:dyDescent="0.15">
      <c r="A1274" s="5" t="s">
        <v>992</v>
      </c>
      <c r="B1274" s="25" t="s">
        <v>997</v>
      </c>
      <c r="C1274" s="25"/>
      <c r="D1274" s="5" t="s">
        <v>59</v>
      </c>
      <c r="E1274" s="8">
        <v>3</v>
      </c>
      <c r="F1274" s="8">
        <v>500</v>
      </c>
      <c r="G1274" s="8">
        <v>1500</v>
      </c>
    </row>
    <row r="1275" spans="1:7" ht="39.950000000000003" customHeight="1" x14ac:dyDescent="0.15">
      <c r="A1275" s="5" t="s">
        <v>992</v>
      </c>
      <c r="B1275" s="25" t="s">
        <v>1002</v>
      </c>
      <c r="C1275" s="25"/>
      <c r="D1275" s="5" t="s">
        <v>59</v>
      </c>
      <c r="E1275" s="8">
        <v>15</v>
      </c>
      <c r="F1275" s="8">
        <v>915</v>
      </c>
      <c r="G1275" s="8">
        <v>13725</v>
      </c>
    </row>
    <row r="1276" spans="1:7" ht="39.950000000000003" customHeight="1" x14ac:dyDescent="0.15">
      <c r="A1276" s="5" t="s">
        <v>992</v>
      </c>
      <c r="B1276" s="25" t="s">
        <v>1000</v>
      </c>
      <c r="C1276" s="25"/>
      <c r="D1276" s="5" t="s">
        <v>59</v>
      </c>
      <c r="E1276" s="8">
        <v>16</v>
      </c>
      <c r="F1276" s="8">
        <v>80</v>
      </c>
      <c r="G1276" s="8">
        <v>1280</v>
      </c>
    </row>
    <row r="1277" spans="1:7" ht="39.950000000000003" customHeight="1" x14ac:dyDescent="0.15">
      <c r="A1277" s="5" t="s">
        <v>992</v>
      </c>
      <c r="B1277" s="25" t="s">
        <v>999</v>
      </c>
      <c r="C1277" s="25"/>
      <c r="D1277" s="5" t="s">
        <v>59</v>
      </c>
      <c r="E1277" s="8">
        <v>5</v>
      </c>
      <c r="F1277" s="8">
        <v>500</v>
      </c>
      <c r="G1277" s="8">
        <v>2500</v>
      </c>
    </row>
    <row r="1278" spans="1:7" ht="39.950000000000003" customHeight="1" x14ac:dyDescent="0.15">
      <c r="A1278" s="5" t="s">
        <v>992</v>
      </c>
      <c r="B1278" s="25" t="s">
        <v>998</v>
      </c>
      <c r="C1278" s="25"/>
      <c r="D1278" s="5" t="s">
        <v>59</v>
      </c>
      <c r="E1278" s="8">
        <v>3</v>
      </c>
      <c r="F1278" s="8">
        <v>800</v>
      </c>
      <c r="G1278" s="8">
        <v>2400</v>
      </c>
    </row>
    <row r="1279" spans="1:7" ht="39.950000000000003" customHeight="1" x14ac:dyDescent="0.15">
      <c r="A1279" s="5" t="s">
        <v>992</v>
      </c>
      <c r="B1279" s="25" t="s">
        <v>993</v>
      </c>
      <c r="C1279" s="25"/>
      <c r="D1279" s="5" t="s">
        <v>59</v>
      </c>
      <c r="E1279" s="8">
        <v>20</v>
      </c>
      <c r="F1279" s="8">
        <v>1250</v>
      </c>
      <c r="G1279" s="8">
        <v>25000</v>
      </c>
    </row>
    <row r="1280" spans="1:7" ht="39.950000000000003" customHeight="1" x14ac:dyDescent="0.15">
      <c r="A1280" s="5" t="s">
        <v>992</v>
      </c>
      <c r="B1280" s="25" t="s">
        <v>1001</v>
      </c>
      <c r="C1280" s="25"/>
      <c r="D1280" s="5" t="s">
        <v>59</v>
      </c>
      <c r="E1280" s="8">
        <v>5</v>
      </c>
      <c r="F1280" s="8">
        <v>800</v>
      </c>
      <c r="G1280" s="8">
        <v>4000</v>
      </c>
    </row>
    <row r="1281" spans="1:7" ht="24.95" customHeight="1" x14ac:dyDescent="0.15">
      <c r="A1281" s="24" t="s">
        <v>642</v>
      </c>
      <c r="B1281" s="24"/>
      <c r="C1281" s="24"/>
      <c r="D1281" s="24"/>
      <c r="E1281" s="10">
        <f>SUBTOTAL(9,E1271:E1280)</f>
        <v>80</v>
      </c>
      <c r="F1281" s="10" t="s">
        <v>557</v>
      </c>
      <c r="G1281" s="10">
        <f>SUBTOTAL(9,G1271:G1280)</f>
        <v>74655</v>
      </c>
    </row>
    <row r="1282" spans="1:7" ht="60" customHeight="1" x14ac:dyDescent="0.15">
      <c r="A1282" s="5" t="s">
        <v>1003</v>
      </c>
      <c r="B1282" s="25" t="s">
        <v>1004</v>
      </c>
      <c r="C1282" s="25"/>
      <c r="D1282" s="5" t="s">
        <v>59</v>
      </c>
      <c r="E1282" s="8">
        <v>12</v>
      </c>
      <c r="F1282" s="8">
        <v>400</v>
      </c>
      <c r="G1282" s="8">
        <v>4800</v>
      </c>
    </row>
    <row r="1283" spans="1:7" ht="60" customHeight="1" x14ac:dyDescent="0.15">
      <c r="A1283" s="5" t="s">
        <v>1003</v>
      </c>
      <c r="B1283" s="25" t="s">
        <v>1005</v>
      </c>
      <c r="C1283" s="25"/>
      <c r="D1283" s="5" t="s">
        <v>59</v>
      </c>
      <c r="E1283" s="8">
        <v>10</v>
      </c>
      <c r="F1283" s="8">
        <v>242.5</v>
      </c>
      <c r="G1283" s="8">
        <v>2425</v>
      </c>
    </row>
    <row r="1284" spans="1:7" ht="60" customHeight="1" x14ac:dyDescent="0.15">
      <c r="A1284" s="5" t="s">
        <v>1003</v>
      </c>
      <c r="B1284" s="25" t="s">
        <v>1010</v>
      </c>
      <c r="C1284" s="25"/>
      <c r="D1284" s="5" t="s">
        <v>59</v>
      </c>
      <c r="E1284" s="8">
        <v>30</v>
      </c>
      <c r="F1284" s="8">
        <v>300</v>
      </c>
      <c r="G1284" s="8">
        <v>9000</v>
      </c>
    </row>
    <row r="1285" spans="1:7" ht="60" customHeight="1" x14ac:dyDescent="0.15">
      <c r="A1285" s="5" t="s">
        <v>1003</v>
      </c>
      <c r="B1285" s="25" t="s">
        <v>1011</v>
      </c>
      <c r="C1285" s="25"/>
      <c r="D1285" s="5" t="s">
        <v>59</v>
      </c>
      <c r="E1285" s="8">
        <v>36</v>
      </c>
      <c r="F1285" s="8">
        <v>300</v>
      </c>
      <c r="G1285" s="8">
        <v>10800</v>
      </c>
    </row>
    <row r="1286" spans="1:7" ht="60" customHeight="1" x14ac:dyDescent="0.15">
      <c r="A1286" s="5" t="s">
        <v>1003</v>
      </c>
      <c r="B1286" s="25" t="s">
        <v>1012</v>
      </c>
      <c r="C1286" s="25"/>
      <c r="D1286" s="5" t="s">
        <v>59</v>
      </c>
      <c r="E1286" s="8">
        <v>4</v>
      </c>
      <c r="F1286" s="8">
        <v>800</v>
      </c>
      <c r="G1286" s="8">
        <v>3200</v>
      </c>
    </row>
    <row r="1287" spans="1:7" ht="60" customHeight="1" x14ac:dyDescent="0.15">
      <c r="A1287" s="5" t="s">
        <v>1003</v>
      </c>
      <c r="B1287" s="25" t="s">
        <v>1013</v>
      </c>
      <c r="C1287" s="25"/>
      <c r="D1287" s="5" t="s">
        <v>59</v>
      </c>
      <c r="E1287" s="8">
        <v>50</v>
      </c>
      <c r="F1287" s="8">
        <v>250</v>
      </c>
      <c r="G1287" s="8">
        <v>12500</v>
      </c>
    </row>
    <row r="1288" spans="1:7" ht="60" customHeight="1" x14ac:dyDescent="0.15">
      <c r="A1288" s="5" t="s">
        <v>1003</v>
      </c>
      <c r="B1288" s="25" t="s">
        <v>1014</v>
      </c>
      <c r="C1288" s="25"/>
      <c r="D1288" s="5" t="s">
        <v>59</v>
      </c>
      <c r="E1288" s="8">
        <v>3</v>
      </c>
      <c r="F1288" s="8">
        <v>1000</v>
      </c>
      <c r="G1288" s="8">
        <v>3000</v>
      </c>
    </row>
    <row r="1289" spans="1:7" ht="60" customHeight="1" x14ac:dyDescent="0.15">
      <c r="A1289" s="5" t="s">
        <v>1003</v>
      </c>
      <c r="B1289" s="25" t="s">
        <v>1015</v>
      </c>
      <c r="C1289" s="25"/>
      <c r="D1289" s="5" t="s">
        <v>59</v>
      </c>
      <c r="E1289" s="8">
        <v>2</v>
      </c>
      <c r="F1289" s="8">
        <v>500</v>
      </c>
      <c r="G1289" s="8">
        <v>1000</v>
      </c>
    </row>
    <row r="1290" spans="1:7" ht="60" customHeight="1" x14ac:dyDescent="0.15">
      <c r="A1290" s="5" t="s">
        <v>1003</v>
      </c>
      <c r="B1290" s="25" t="s">
        <v>1016</v>
      </c>
      <c r="C1290" s="25"/>
      <c r="D1290" s="5" t="s">
        <v>59</v>
      </c>
      <c r="E1290" s="8">
        <v>22</v>
      </c>
      <c r="F1290" s="8">
        <v>900</v>
      </c>
      <c r="G1290" s="8">
        <v>19800</v>
      </c>
    </row>
    <row r="1291" spans="1:7" ht="60" customHeight="1" x14ac:dyDescent="0.15">
      <c r="A1291" s="5" t="s">
        <v>1003</v>
      </c>
      <c r="B1291" s="25" t="s">
        <v>1017</v>
      </c>
      <c r="C1291" s="25"/>
      <c r="D1291" s="5" t="s">
        <v>59</v>
      </c>
      <c r="E1291" s="8">
        <v>4</v>
      </c>
      <c r="F1291" s="8">
        <v>500</v>
      </c>
      <c r="G1291" s="8">
        <v>2000</v>
      </c>
    </row>
    <row r="1292" spans="1:7" ht="60" customHeight="1" x14ac:dyDescent="0.15">
      <c r="A1292" s="5" t="s">
        <v>1003</v>
      </c>
      <c r="B1292" s="25" t="s">
        <v>1018</v>
      </c>
      <c r="C1292" s="25"/>
      <c r="D1292" s="5" t="s">
        <v>59</v>
      </c>
      <c r="E1292" s="8">
        <v>25</v>
      </c>
      <c r="F1292" s="8">
        <v>1000</v>
      </c>
      <c r="G1292" s="8">
        <v>25000</v>
      </c>
    </row>
    <row r="1293" spans="1:7" ht="60" customHeight="1" x14ac:dyDescent="0.15">
      <c r="A1293" s="5" t="s">
        <v>1003</v>
      </c>
      <c r="B1293" s="25" t="s">
        <v>1019</v>
      </c>
      <c r="C1293" s="25"/>
      <c r="D1293" s="5" t="s">
        <v>59</v>
      </c>
      <c r="E1293" s="8">
        <v>8</v>
      </c>
      <c r="F1293" s="8">
        <v>300</v>
      </c>
      <c r="G1293" s="8">
        <v>2400</v>
      </c>
    </row>
    <row r="1294" spans="1:7" ht="60" customHeight="1" x14ac:dyDescent="0.15">
      <c r="A1294" s="5" t="s">
        <v>1003</v>
      </c>
      <c r="B1294" s="25" t="s">
        <v>1020</v>
      </c>
      <c r="C1294" s="25"/>
      <c r="D1294" s="5" t="s">
        <v>59</v>
      </c>
      <c r="E1294" s="8">
        <v>2</v>
      </c>
      <c r="F1294" s="8">
        <v>2100</v>
      </c>
      <c r="G1294" s="8">
        <v>4200</v>
      </c>
    </row>
    <row r="1295" spans="1:7" ht="60" customHeight="1" x14ac:dyDescent="0.15">
      <c r="A1295" s="5" t="s">
        <v>1003</v>
      </c>
      <c r="B1295" s="25" t="s">
        <v>1009</v>
      </c>
      <c r="C1295" s="25"/>
      <c r="D1295" s="5" t="s">
        <v>59</v>
      </c>
      <c r="E1295" s="8">
        <v>8</v>
      </c>
      <c r="F1295" s="8">
        <v>1800</v>
      </c>
      <c r="G1295" s="8">
        <v>14400</v>
      </c>
    </row>
    <row r="1296" spans="1:7" ht="60" customHeight="1" x14ac:dyDescent="0.15">
      <c r="A1296" s="5" t="s">
        <v>1003</v>
      </c>
      <c r="B1296" s="25" t="s">
        <v>1008</v>
      </c>
      <c r="C1296" s="25"/>
      <c r="D1296" s="5" t="s">
        <v>59</v>
      </c>
      <c r="E1296" s="8">
        <v>8</v>
      </c>
      <c r="F1296" s="8">
        <v>600</v>
      </c>
      <c r="G1296" s="8">
        <v>4800</v>
      </c>
    </row>
    <row r="1297" spans="1:7" ht="60" customHeight="1" x14ac:dyDescent="0.15">
      <c r="A1297" s="5" t="s">
        <v>1003</v>
      </c>
      <c r="B1297" s="25" t="s">
        <v>1007</v>
      </c>
      <c r="C1297" s="25"/>
      <c r="D1297" s="5" t="s">
        <v>59</v>
      </c>
      <c r="E1297" s="8">
        <v>3</v>
      </c>
      <c r="F1297" s="8">
        <v>600</v>
      </c>
      <c r="G1297" s="8">
        <v>1800</v>
      </c>
    </row>
    <row r="1298" spans="1:7" ht="60" customHeight="1" x14ac:dyDescent="0.15">
      <c r="A1298" s="5" t="s">
        <v>1003</v>
      </c>
      <c r="B1298" s="25" t="s">
        <v>1006</v>
      </c>
      <c r="C1298" s="25"/>
      <c r="D1298" s="5" t="s">
        <v>59</v>
      </c>
      <c r="E1298" s="8">
        <v>35</v>
      </c>
      <c r="F1298" s="8">
        <v>360</v>
      </c>
      <c r="G1298" s="8">
        <v>12600</v>
      </c>
    </row>
    <row r="1299" spans="1:7" ht="24.95" customHeight="1" x14ac:dyDescent="0.15">
      <c r="A1299" s="24" t="s">
        <v>642</v>
      </c>
      <c r="B1299" s="24"/>
      <c r="C1299" s="24"/>
      <c r="D1299" s="24"/>
      <c r="E1299" s="10">
        <f>SUBTOTAL(9,E1282:E1298)</f>
        <v>262</v>
      </c>
      <c r="F1299" s="10" t="s">
        <v>557</v>
      </c>
      <c r="G1299" s="10">
        <f>SUBTOTAL(9,G1282:G1298)</f>
        <v>133725</v>
      </c>
    </row>
    <row r="1300" spans="1:7" ht="60" customHeight="1" x14ac:dyDescent="0.15">
      <c r="A1300" s="5" t="s">
        <v>1021</v>
      </c>
      <c r="B1300" s="25" t="s">
        <v>1028</v>
      </c>
      <c r="C1300" s="25"/>
      <c r="D1300" s="5" t="s">
        <v>59</v>
      </c>
      <c r="E1300" s="8">
        <v>150</v>
      </c>
      <c r="F1300" s="8">
        <v>80</v>
      </c>
      <c r="G1300" s="8">
        <v>12000</v>
      </c>
    </row>
    <row r="1301" spans="1:7" ht="60" customHeight="1" x14ac:dyDescent="0.15">
      <c r="A1301" s="5" t="s">
        <v>1021</v>
      </c>
      <c r="B1301" s="25" t="s">
        <v>1022</v>
      </c>
      <c r="C1301" s="25"/>
      <c r="D1301" s="5" t="s">
        <v>59</v>
      </c>
      <c r="E1301" s="8">
        <v>5</v>
      </c>
      <c r="F1301" s="8">
        <v>700</v>
      </c>
      <c r="G1301" s="8">
        <v>3500</v>
      </c>
    </row>
    <row r="1302" spans="1:7" ht="39.950000000000003" customHeight="1" x14ac:dyDescent="0.15">
      <c r="A1302" s="5" t="s">
        <v>1021</v>
      </c>
      <c r="B1302" s="25" t="s">
        <v>1029</v>
      </c>
      <c r="C1302" s="25"/>
      <c r="D1302" s="5" t="s">
        <v>59</v>
      </c>
      <c r="E1302" s="8">
        <v>10</v>
      </c>
      <c r="F1302" s="8">
        <v>500</v>
      </c>
      <c r="G1302" s="8">
        <v>5000</v>
      </c>
    </row>
    <row r="1303" spans="1:7" ht="39.950000000000003" customHeight="1" x14ac:dyDescent="0.15">
      <c r="A1303" s="5" t="s">
        <v>1021</v>
      </c>
      <c r="B1303" s="25" t="s">
        <v>1023</v>
      </c>
      <c r="C1303" s="25"/>
      <c r="D1303" s="5" t="s">
        <v>59</v>
      </c>
      <c r="E1303" s="8">
        <v>4</v>
      </c>
      <c r="F1303" s="8">
        <v>500</v>
      </c>
      <c r="G1303" s="8">
        <v>2000</v>
      </c>
    </row>
    <row r="1304" spans="1:7" ht="60" customHeight="1" x14ac:dyDescent="0.15">
      <c r="A1304" s="5" t="s">
        <v>1021</v>
      </c>
      <c r="B1304" s="25" t="s">
        <v>1024</v>
      </c>
      <c r="C1304" s="25"/>
      <c r="D1304" s="5" t="s">
        <v>59</v>
      </c>
      <c r="E1304" s="8">
        <v>150</v>
      </c>
      <c r="F1304" s="8">
        <v>80</v>
      </c>
      <c r="G1304" s="8">
        <v>12000</v>
      </c>
    </row>
    <row r="1305" spans="1:7" ht="60" customHeight="1" x14ac:dyDescent="0.15">
      <c r="A1305" s="5" t="s">
        <v>1021</v>
      </c>
      <c r="B1305" s="25" t="s">
        <v>1025</v>
      </c>
      <c r="C1305" s="25"/>
      <c r="D1305" s="5" t="s">
        <v>59</v>
      </c>
      <c r="E1305" s="8">
        <v>50</v>
      </c>
      <c r="F1305" s="8">
        <v>80</v>
      </c>
      <c r="G1305" s="8">
        <v>4000</v>
      </c>
    </row>
    <row r="1306" spans="1:7" ht="60" customHeight="1" x14ac:dyDescent="0.15">
      <c r="A1306" s="5" t="s">
        <v>1021</v>
      </c>
      <c r="B1306" s="25" t="s">
        <v>1026</v>
      </c>
      <c r="C1306" s="25"/>
      <c r="D1306" s="5" t="s">
        <v>59</v>
      </c>
      <c r="E1306" s="8">
        <v>150</v>
      </c>
      <c r="F1306" s="8">
        <v>80</v>
      </c>
      <c r="G1306" s="8">
        <v>12000</v>
      </c>
    </row>
    <row r="1307" spans="1:7" ht="39.950000000000003" customHeight="1" x14ac:dyDescent="0.15">
      <c r="A1307" s="5" t="s">
        <v>1021</v>
      </c>
      <c r="B1307" s="25" t="s">
        <v>1027</v>
      </c>
      <c r="C1307" s="25"/>
      <c r="D1307" s="5" t="s">
        <v>59</v>
      </c>
      <c r="E1307" s="8">
        <v>7</v>
      </c>
      <c r="F1307" s="8">
        <v>160</v>
      </c>
      <c r="G1307" s="8">
        <v>1120</v>
      </c>
    </row>
    <row r="1308" spans="1:7" ht="24.95" customHeight="1" x14ac:dyDescent="0.15">
      <c r="A1308" s="24" t="s">
        <v>642</v>
      </c>
      <c r="B1308" s="24"/>
      <c r="C1308" s="24"/>
      <c r="D1308" s="24"/>
      <c r="E1308" s="10">
        <f>SUBTOTAL(9,E1300:E1307)</f>
        <v>526</v>
      </c>
      <c r="F1308" s="10" t="s">
        <v>557</v>
      </c>
      <c r="G1308" s="10">
        <f>SUBTOTAL(9,G1300:G1307)</f>
        <v>51620</v>
      </c>
    </row>
    <row r="1309" spans="1:7" ht="24.95" customHeight="1" x14ac:dyDescent="0.15">
      <c r="A1309" s="24" t="s">
        <v>643</v>
      </c>
      <c r="B1309" s="24"/>
      <c r="C1309" s="24"/>
      <c r="D1309" s="24"/>
      <c r="E1309" s="24"/>
      <c r="F1309" s="24"/>
      <c r="G1309" s="10">
        <f>SUBTOTAL(9,G1271:G1308)</f>
        <v>260000</v>
      </c>
    </row>
    <row r="1310" spans="1:7" ht="24.95" customHeight="1" x14ac:dyDescent="0.15"/>
    <row r="1311" spans="1:7" ht="20.100000000000001" customHeight="1" x14ac:dyDescent="0.15">
      <c r="A1311" s="22" t="s">
        <v>424</v>
      </c>
      <c r="B1311" s="22"/>
      <c r="C1311" s="23" t="s">
        <v>290</v>
      </c>
      <c r="D1311" s="23"/>
      <c r="E1311" s="23"/>
      <c r="F1311" s="23"/>
      <c r="G1311" s="23"/>
    </row>
    <row r="1312" spans="1:7" ht="20.100000000000001" customHeight="1" x14ac:dyDescent="0.15">
      <c r="A1312" s="22" t="s">
        <v>425</v>
      </c>
      <c r="B1312" s="22"/>
      <c r="C1312" s="23" t="s">
        <v>426</v>
      </c>
      <c r="D1312" s="23"/>
      <c r="E1312" s="23"/>
      <c r="F1312" s="23"/>
      <c r="G1312" s="23"/>
    </row>
    <row r="1313" spans="1:7" ht="24.95" customHeight="1" x14ac:dyDescent="0.15">
      <c r="A1313" s="22" t="s">
        <v>427</v>
      </c>
      <c r="B1313" s="22"/>
      <c r="C1313" s="23" t="s">
        <v>402</v>
      </c>
      <c r="D1313" s="23"/>
      <c r="E1313" s="23"/>
      <c r="F1313" s="23"/>
      <c r="G1313" s="23"/>
    </row>
    <row r="1314" spans="1:7" ht="15" customHeight="1" x14ac:dyDescent="0.15"/>
    <row r="1315" spans="1:7" ht="24.95" customHeight="1" x14ac:dyDescent="0.15">
      <c r="A1315" s="15" t="s">
        <v>687</v>
      </c>
      <c r="B1315" s="15"/>
      <c r="C1315" s="15"/>
      <c r="D1315" s="15"/>
      <c r="E1315" s="15"/>
      <c r="F1315" s="15"/>
      <c r="G1315" s="15"/>
    </row>
    <row r="1316" spans="1:7" ht="15" customHeight="1" x14ac:dyDescent="0.15"/>
    <row r="1317" spans="1:7" ht="50.1" customHeight="1" x14ac:dyDescent="0.15">
      <c r="A1317" s="5" t="s">
        <v>336</v>
      </c>
      <c r="B1317" s="20" t="s">
        <v>575</v>
      </c>
      <c r="C1317" s="20"/>
      <c r="D1317" s="5" t="s">
        <v>636</v>
      </c>
      <c r="E1317" s="5" t="s">
        <v>637</v>
      </c>
      <c r="F1317" s="5" t="s">
        <v>638</v>
      </c>
      <c r="G1317" s="5" t="s">
        <v>639</v>
      </c>
    </row>
    <row r="1318" spans="1:7" ht="15" customHeight="1" x14ac:dyDescent="0.15">
      <c r="A1318" s="5">
        <v>1</v>
      </c>
      <c r="B1318" s="20">
        <v>2</v>
      </c>
      <c r="C1318" s="20"/>
      <c r="D1318" s="5">
        <v>3</v>
      </c>
      <c r="E1318" s="5">
        <v>4</v>
      </c>
      <c r="F1318" s="5">
        <v>5</v>
      </c>
      <c r="G1318" s="5">
        <v>6</v>
      </c>
    </row>
    <row r="1319" spans="1:7" ht="39.950000000000003" customHeight="1" x14ac:dyDescent="0.15">
      <c r="A1319" s="5" t="s">
        <v>509</v>
      </c>
      <c r="B1319" s="25" t="s">
        <v>1069</v>
      </c>
      <c r="C1319" s="25"/>
      <c r="D1319" s="5" t="s">
        <v>59</v>
      </c>
      <c r="E1319" s="8">
        <v>8</v>
      </c>
      <c r="F1319" s="8">
        <v>1250</v>
      </c>
      <c r="G1319" s="8">
        <v>10000</v>
      </c>
    </row>
    <row r="1320" spans="1:7" ht="24.95" customHeight="1" x14ac:dyDescent="0.15">
      <c r="A1320" s="24" t="s">
        <v>642</v>
      </c>
      <c r="B1320" s="24"/>
      <c r="C1320" s="24"/>
      <c r="D1320" s="24"/>
      <c r="E1320" s="10">
        <f>SUBTOTAL(9,E1319:E1319)</f>
        <v>8</v>
      </c>
      <c r="F1320" s="10" t="s">
        <v>557</v>
      </c>
      <c r="G1320" s="10">
        <f>SUBTOTAL(9,G1319:G1319)</f>
        <v>10000</v>
      </c>
    </row>
    <row r="1321" spans="1:7" ht="39.950000000000003" customHeight="1" x14ac:dyDescent="0.15">
      <c r="A1321" s="5" t="s">
        <v>1070</v>
      </c>
      <c r="B1321" s="25" t="s">
        <v>1071</v>
      </c>
      <c r="C1321" s="25"/>
      <c r="D1321" s="5" t="s">
        <v>59</v>
      </c>
      <c r="E1321" s="8">
        <v>21</v>
      </c>
      <c r="F1321" s="8">
        <v>643.42857100000003</v>
      </c>
      <c r="G1321" s="8">
        <v>13512</v>
      </c>
    </row>
    <row r="1322" spans="1:7" ht="24.95" customHeight="1" x14ac:dyDescent="0.15">
      <c r="A1322" s="24" t="s">
        <v>642</v>
      </c>
      <c r="B1322" s="24"/>
      <c r="C1322" s="24"/>
      <c r="D1322" s="24"/>
      <c r="E1322" s="10">
        <f>SUBTOTAL(9,E1321:E1321)</f>
        <v>21</v>
      </c>
      <c r="F1322" s="10" t="s">
        <v>557</v>
      </c>
      <c r="G1322" s="10">
        <f>SUBTOTAL(9,G1321:G1321)</f>
        <v>13512</v>
      </c>
    </row>
    <row r="1323" spans="1:7" ht="39.950000000000003" customHeight="1" x14ac:dyDescent="0.15">
      <c r="A1323" s="5" t="s">
        <v>1072</v>
      </c>
      <c r="B1323" s="25" t="s">
        <v>1073</v>
      </c>
      <c r="C1323" s="25"/>
      <c r="D1323" s="5" t="s">
        <v>59</v>
      </c>
      <c r="E1323" s="8">
        <v>191</v>
      </c>
      <c r="F1323" s="8">
        <v>900.33507799999995</v>
      </c>
      <c r="G1323" s="8">
        <v>171964</v>
      </c>
    </row>
    <row r="1324" spans="1:7" ht="24.95" customHeight="1" x14ac:dyDescent="0.15">
      <c r="A1324" s="24" t="s">
        <v>642</v>
      </c>
      <c r="B1324" s="24"/>
      <c r="C1324" s="24"/>
      <c r="D1324" s="24"/>
      <c r="E1324" s="10">
        <f>SUBTOTAL(9,E1323:E1323)</f>
        <v>191</v>
      </c>
      <c r="F1324" s="10" t="s">
        <v>557</v>
      </c>
      <c r="G1324" s="10">
        <f>SUBTOTAL(9,G1323:G1323)</f>
        <v>171964</v>
      </c>
    </row>
    <row r="1325" spans="1:7" ht="39.950000000000003" customHeight="1" x14ac:dyDescent="0.15">
      <c r="A1325" s="5" t="s">
        <v>1074</v>
      </c>
      <c r="B1325" s="25" t="s">
        <v>1075</v>
      </c>
      <c r="C1325" s="25"/>
      <c r="D1325" s="5" t="s">
        <v>59</v>
      </c>
      <c r="E1325" s="8">
        <v>40</v>
      </c>
      <c r="F1325" s="8">
        <v>150</v>
      </c>
      <c r="G1325" s="8">
        <v>6000</v>
      </c>
    </row>
    <row r="1326" spans="1:7" ht="24.95" customHeight="1" x14ac:dyDescent="0.15">
      <c r="A1326" s="24" t="s">
        <v>642</v>
      </c>
      <c r="B1326" s="24"/>
      <c r="C1326" s="24"/>
      <c r="D1326" s="24"/>
      <c r="E1326" s="10">
        <f>SUBTOTAL(9,E1325:E1325)</f>
        <v>40</v>
      </c>
      <c r="F1326" s="10" t="s">
        <v>557</v>
      </c>
      <c r="G1326" s="10">
        <f>SUBTOTAL(9,G1325:G1325)</f>
        <v>6000</v>
      </c>
    </row>
    <row r="1327" spans="1:7" ht="39.950000000000003" customHeight="1" x14ac:dyDescent="0.15">
      <c r="A1327" s="5" t="s">
        <v>315</v>
      </c>
      <c r="B1327" s="25" t="s">
        <v>1076</v>
      </c>
      <c r="C1327" s="25"/>
      <c r="D1327" s="5" t="s">
        <v>59</v>
      </c>
      <c r="E1327" s="8">
        <v>2</v>
      </c>
      <c r="F1327" s="8">
        <v>15134</v>
      </c>
      <c r="G1327" s="8">
        <v>30268</v>
      </c>
    </row>
    <row r="1328" spans="1:7" ht="24.95" customHeight="1" x14ac:dyDescent="0.15">
      <c r="A1328" s="24" t="s">
        <v>642</v>
      </c>
      <c r="B1328" s="24"/>
      <c r="C1328" s="24"/>
      <c r="D1328" s="24"/>
      <c r="E1328" s="10">
        <f>SUBTOTAL(9,E1327:E1327)</f>
        <v>2</v>
      </c>
      <c r="F1328" s="10" t="s">
        <v>557</v>
      </c>
      <c r="G1328" s="10">
        <f>SUBTOTAL(9,G1327:G1327)</f>
        <v>30268</v>
      </c>
    </row>
    <row r="1329" spans="1:7" ht="39.950000000000003" customHeight="1" x14ac:dyDescent="0.15">
      <c r="A1329" s="5" t="s">
        <v>1077</v>
      </c>
      <c r="B1329" s="25" t="s">
        <v>1078</v>
      </c>
      <c r="C1329" s="25"/>
      <c r="D1329" s="5" t="s">
        <v>59</v>
      </c>
      <c r="E1329" s="8">
        <v>6</v>
      </c>
      <c r="F1329" s="8">
        <v>1417</v>
      </c>
      <c r="G1329" s="8">
        <v>8502</v>
      </c>
    </row>
    <row r="1330" spans="1:7" ht="24.95" customHeight="1" x14ac:dyDescent="0.15">
      <c r="A1330" s="24" t="s">
        <v>642</v>
      </c>
      <c r="B1330" s="24"/>
      <c r="C1330" s="24"/>
      <c r="D1330" s="24"/>
      <c r="E1330" s="10">
        <f>SUBTOTAL(9,E1329:E1329)</f>
        <v>6</v>
      </c>
      <c r="F1330" s="10" t="s">
        <v>557</v>
      </c>
      <c r="G1330" s="10">
        <f>SUBTOTAL(9,G1329:G1329)</f>
        <v>8502</v>
      </c>
    </row>
    <row r="1331" spans="1:7" ht="39.950000000000003" customHeight="1" x14ac:dyDescent="0.15">
      <c r="A1331" s="5" t="s">
        <v>1079</v>
      </c>
      <c r="B1331" s="25" t="s">
        <v>1082</v>
      </c>
      <c r="C1331" s="25"/>
      <c r="D1331" s="5" t="s">
        <v>59</v>
      </c>
      <c r="E1331" s="8">
        <v>4</v>
      </c>
      <c r="F1331" s="8">
        <v>2105</v>
      </c>
      <c r="G1331" s="8">
        <v>8420</v>
      </c>
    </row>
    <row r="1332" spans="1:7" ht="39.950000000000003" customHeight="1" x14ac:dyDescent="0.15">
      <c r="A1332" s="5" t="s">
        <v>1079</v>
      </c>
      <c r="B1332" s="25" t="s">
        <v>1081</v>
      </c>
      <c r="C1332" s="25"/>
      <c r="D1332" s="5" t="s">
        <v>59</v>
      </c>
      <c r="E1332" s="8">
        <v>2</v>
      </c>
      <c r="F1332" s="8">
        <v>2521</v>
      </c>
      <c r="G1332" s="8">
        <v>5042</v>
      </c>
    </row>
    <row r="1333" spans="1:7" ht="39.950000000000003" customHeight="1" x14ac:dyDescent="0.15">
      <c r="A1333" s="5" t="s">
        <v>1079</v>
      </c>
      <c r="B1333" s="25" t="s">
        <v>1080</v>
      </c>
      <c r="C1333" s="25"/>
      <c r="D1333" s="5" t="s">
        <v>59</v>
      </c>
      <c r="E1333" s="8">
        <v>3</v>
      </c>
      <c r="F1333" s="8">
        <v>7684</v>
      </c>
      <c r="G1333" s="8">
        <v>23052</v>
      </c>
    </row>
    <row r="1334" spans="1:7" ht="39.950000000000003" customHeight="1" x14ac:dyDescent="0.15">
      <c r="A1334" s="5" t="s">
        <v>1079</v>
      </c>
      <c r="B1334" s="25" t="s">
        <v>1083</v>
      </c>
      <c r="C1334" s="25"/>
      <c r="D1334" s="5" t="s">
        <v>59</v>
      </c>
      <c r="E1334" s="8">
        <v>4</v>
      </c>
      <c r="F1334" s="8">
        <v>1845</v>
      </c>
      <c r="G1334" s="8">
        <v>7380</v>
      </c>
    </row>
    <row r="1335" spans="1:7" ht="24.95" customHeight="1" x14ac:dyDescent="0.15">
      <c r="A1335" s="24" t="s">
        <v>642</v>
      </c>
      <c r="B1335" s="24"/>
      <c r="C1335" s="24"/>
      <c r="D1335" s="24"/>
      <c r="E1335" s="10">
        <f>SUBTOTAL(9,E1331:E1334)</f>
        <v>13</v>
      </c>
      <c r="F1335" s="10" t="s">
        <v>557</v>
      </c>
      <c r="G1335" s="10">
        <f>SUBTOTAL(9,G1331:G1334)</f>
        <v>43894</v>
      </c>
    </row>
    <row r="1336" spans="1:7" ht="60" customHeight="1" x14ac:dyDescent="0.15">
      <c r="A1336" s="5" t="s">
        <v>172</v>
      </c>
      <c r="B1336" s="25" t="s">
        <v>1084</v>
      </c>
      <c r="C1336" s="25"/>
      <c r="D1336" s="5" t="s">
        <v>59</v>
      </c>
      <c r="E1336" s="8">
        <v>50</v>
      </c>
      <c r="F1336" s="8">
        <v>150</v>
      </c>
      <c r="G1336" s="8">
        <v>7500</v>
      </c>
    </row>
    <row r="1337" spans="1:7" ht="24.95" customHeight="1" x14ac:dyDescent="0.15">
      <c r="A1337" s="24" t="s">
        <v>642</v>
      </c>
      <c r="B1337" s="24"/>
      <c r="C1337" s="24"/>
      <c r="D1337" s="24"/>
      <c r="E1337" s="10">
        <f>SUBTOTAL(9,E1336:E1336)</f>
        <v>50</v>
      </c>
      <c r="F1337" s="10" t="s">
        <v>557</v>
      </c>
      <c r="G1337" s="10">
        <f>SUBTOTAL(9,G1336:G1336)</f>
        <v>7500</v>
      </c>
    </row>
    <row r="1338" spans="1:7" ht="39.950000000000003" customHeight="1" x14ac:dyDescent="0.15">
      <c r="A1338" s="5" t="s">
        <v>1085</v>
      </c>
      <c r="B1338" s="25" t="s">
        <v>1086</v>
      </c>
      <c r="C1338" s="25"/>
      <c r="D1338" s="5" t="s">
        <v>59</v>
      </c>
      <c r="E1338" s="8">
        <v>750</v>
      </c>
      <c r="F1338" s="8">
        <v>200</v>
      </c>
      <c r="G1338" s="8">
        <v>150000</v>
      </c>
    </row>
    <row r="1339" spans="1:7" ht="24.95" customHeight="1" x14ac:dyDescent="0.15">
      <c r="A1339" s="24" t="s">
        <v>642</v>
      </c>
      <c r="B1339" s="24"/>
      <c r="C1339" s="24"/>
      <c r="D1339" s="24"/>
      <c r="E1339" s="10">
        <f>SUBTOTAL(9,E1338:E1338)</f>
        <v>750</v>
      </c>
      <c r="F1339" s="10" t="s">
        <v>557</v>
      </c>
      <c r="G1339" s="10">
        <f>SUBTOTAL(9,G1338:G1338)</f>
        <v>150000</v>
      </c>
    </row>
    <row r="1340" spans="1:7" ht="39.950000000000003" customHeight="1" x14ac:dyDescent="0.15">
      <c r="A1340" s="5" t="s">
        <v>691</v>
      </c>
      <c r="B1340" s="25" t="s">
        <v>692</v>
      </c>
      <c r="C1340" s="25"/>
      <c r="D1340" s="5" t="s">
        <v>59</v>
      </c>
      <c r="E1340" s="8">
        <v>170</v>
      </c>
      <c r="F1340" s="8">
        <v>1764.705882</v>
      </c>
      <c r="G1340" s="8">
        <v>300000</v>
      </c>
    </row>
    <row r="1341" spans="1:7" ht="24.95" customHeight="1" x14ac:dyDescent="0.15">
      <c r="A1341" s="24" t="s">
        <v>642</v>
      </c>
      <c r="B1341" s="24"/>
      <c r="C1341" s="24"/>
      <c r="D1341" s="24"/>
      <c r="E1341" s="10">
        <f>SUBTOTAL(9,E1340:E1340)</f>
        <v>170</v>
      </c>
      <c r="F1341" s="10" t="s">
        <v>557</v>
      </c>
      <c r="G1341" s="10">
        <f>SUBTOTAL(9,G1340:G1340)</f>
        <v>300000</v>
      </c>
    </row>
    <row r="1342" spans="1:7" ht="39.950000000000003" customHeight="1" x14ac:dyDescent="0.15">
      <c r="A1342" s="5" t="s">
        <v>1087</v>
      </c>
      <c r="B1342" s="25" t="s">
        <v>1088</v>
      </c>
      <c r="C1342" s="25"/>
      <c r="D1342" s="5" t="s">
        <v>59</v>
      </c>
      <c r="E1342" s="8">
        <v>30</v>
      </c>
      <c r="F1342" s="8">
        <v>186</v>
      </c>
      <c r="G1342" s="8">
        <v>5580</v>
      </c>
    </row>
    <row r="1343" spans="1:7" ht="24.95" customHeight="1" x14ac:dyDescent="0.15">
      <c r="A1343" s="24" t="s">
        <v>642</v>
      </c>
      <c r="B1343" s="24"/>
      <c r="C1343" s="24"/>
      <c r="D1343" s="24"/>
      <c r="E1343" s="10">
        <f>SUBTOTAL(9,E1342:E1342)</f>
        <v>30</v>
      </c>
      <c r="F1343" s="10" t="s">
        <v>557</v>
      </c>
      <c r="G1343" s="10">
        <f>SUBTOTAL(9,G1342:G1342)</f>
        <v>5580</v>
      </c>
    </row>
    <row r="1344" spans="1:7" ht="39.950000000000003" customHeight="1" x14ac:dyDescent="0.15">
      <c r="A1344" s="5" t="s">
        <v>1089</v>
      </c>
      <c r="B1344" s="25" t="s">
        <v>1090</v>
      </c>
      <c r="C1344" s="25"/>
      <c r="D1344" s="5" t="s">
        <v>59</v>
      </c>
      <c r="E1344" s="8">
        <v>1</v>
      </c>
      <c r="F1344" s="8">
        <v>40000</v>
      </c>
      <c r="G1344" s="8">
        <v>40000</v>
      </c>
    </row>
    <row r="1345" spans="1:7" ht="24.95" customHeight="1" x14ac:dyDescent="0.15">
      <c r="A1345" s="24" t="s">
        <v>642</v>
      </c>
      <c r="B1345" s="24"/>
      <c r="C1345" s="24"/>
      <c r="D1345" s="24"/>
      <c r="E1345" s="10">
        <f>SUBTOTAL(9,E1344:E1344)</f>
        <v>1</v>
      </c>
      <c r="F1345" s="10" t="s">
        <v>557</v>
      </c>
      <c r="G1345" s="10">
        <f>SUBTOTAL(9,G1344:G1344)</f>
        <v>40000</v>
      </c>
    </row>
    <row r="1346" spans="1:7" ht="20.100000000000001" customHeight="1" x14ac:dyDescent="0.15">
      <c r="A1346" s="5" t="s">
        <v>1091</v>
      </c>
      <c r="B1346" s="25" t="s">
        <v>1092</v>
      </c>
      <c r="C1346" s="25"/>
      <c r="D1346" s="5" t="s">
        <v>59</v>
      </c>
      <c r="E1346" s="8">
        <v>1</v>
      </c>
      <c r="F1346" s="8">
        <v>2000</v>
      </c>
      <c r="G1346" s="8">
        <v>2000</v>
      </c>
    </row>
    <row r="1347" spans="1:7" ht="20.100000000000001" customHeight="1" x14ac:dyDescent="0.15">
      <c r="A1347" s="5" t="s">
        <v>1091</v>
      </c>
      <c r="B1347" s="25" t="s">
        <v>1092</v>
      </c>
      <c r="C1347" s="25"/>
      <c r="D1347" s="5" t="s">
        <v>59</v>
      </c>
      <c r="E1347" s="8">
        <v>3</v>
      </c>
      <c r="F1347" s="8">
        <v>3500</v>
      </c>
      <c r="G1347" s="8">
        <v>10500</v>
      </c>
    </row>
    <row r="1348" spans="1:7" ht="20.100000000000001" customHeight="1" x14ac:dyDescent="0.15">
      <c r="A1348" s="5" t="s">
        <v>1091</v>
      </c>
      <c r="B1348" s="25" t="s">
        <v>1092</v>
      </c>
      <c r="C1348" s="25"/>
      <c r="D1348" s="5" t="s">
        <v>59</v>
      </c>
      <c r="E1348" s="8">
        <v>3</v>
      </c>
      <c r="F1348" s="8">
        <v>4000</v>
      </c>
      <c r="G1348" s="8">
        <v>12000</v>
      </c>
    </row>
    <row r="1349" spans="1:7" ht="20.100000000000001" customHeight="1" x14ac:dyDescent="0.15">
      <c r="A1349" s="5" t="s">
        <v>1091</v>
      </c>
      <c r="B1349" s="25" t="s">
        <v>1092</v>
      </c>
      <c r="C1349" s="25"/>
      <c r="D1349" s="5" t="s">
        <v>59</v>
      </c>
      <c r="E1349" s="8">
        <v>3</v>
      </c>
      <c r="F1349" s="8">
        <v>4200</v>
      </c>
      <c r="G1349" s="8">
        <v>12600</v>
      </c>
    </row>
    <row r="1350" spans="1:7" ht="20.100000000000001" customHeight="1" x14ac:dyDescent="0.15">
      <c r="A1350" s="5" t="s">
        <v>1091</v>
      </c>
      <c r="B1350" s="25" t="s">
        <v>1092</v>
      </c>
      <c r="C1350" s="25"/>
      <c r="D1350" s="5" t="s">
        <v>59</v>
      </c>
      <c r="E1350" s="8">
        <v>12</v>
      </c>
      <c r="F1350" s="8">
        <v>7500</v>
      </c>
      <c r="G1350" s="8">
        <v>90000</v>
      </c>
    </row>
    <row r="1351" spans="1:7" ht="20.100000000000001" customHeight="1" x14ac:dyDescent="0.15">
      <c r="A1351" s="5" t="s">
        <v>1091</v>
      </c>
      <c r="B1351" s="25" t="s">
        <v>1092</v>
      </c>
      <c r="C1351" s="25"/>
      <c r="D1351" s="5" t="s">
        <v>59</v>
      </c>
      <c r="E1351" s="8">
        <v>10</v>
      </c>
      <c r="F1351" s="8">
        <v>4461.6000000000004</v>
      </c>
      <c r="G1351" s="8">
        <v>44616</v>
      </c>
    </row>
    <row r="1352" spans="1:7" ht="20.100000000000001" customHeight="1" x14ac:dyDescent="0.15">
      <c r="A1352" s="5" t="s">
        <v>1091</v>
      </c>
      <c r="B1352" s="25" t="s">
        <v>1092</v>
      </c>
      <c r="C1352" s="25"/>
      <c r="D1352" s="5" t="s">
        <v>59</v>
      </c>
      <c r="E1352" s="8">
        <v>6</v>
      </c>
      <c r="F1352" s="8">
        <v>339</v>
      </c>
      <c r="G1352" s="8">
        <v>2034</v>
      </c>
    </row>
    <row r="1353" spans="1:7" ht="20.100000000000001" customHeight="1" x14ac:dyDescent="0.15">
      <c r="A1353" s="5" t="s">
        <v>1091</v>
      </c>
      <c r="B1353" s="25" t="s">
        <v>1092</v>
      </c>
      <c r="C1353" s="25"/>
      <c r="D1353" s="5" t="s">
        <v>59</v>
      </c>
      <c r="E1353" s="8">
        <v>6</v>
      </c>
      <c r="F1353" s="8">
        <v>2506.6667000000002</v>
      </c>
      <c r="G1353" s="8">
        <v>15040</v>
      </c>
    </row>
    <row r="1354" spans="1:7" ht="20.100000000000001" customHeight="1" x14ac:dyDescent="0.15">
      <c r="A1354" s="5" t="s">
        <v>1091</v>
      </c>
      <c r="B1354" s="25" t="s">
        <v>1092</v>
      </c>
      <c r="C1354" s="25"/>
      <c r="D1354" s="5" t="s">
        <v>59</v>
      </c>
      <c r="E1354" s="8">
        <v>6</v>
      </c>
      <c r="F1354" s="8">
        <v>365</v>
      </c>
      <c r="G1354" s="8">
        <v>2190</v>
      </c>
    </row>
    <row r="1355" spans="1:7" ht="20.100000000000001" customHeight="1" x14ac:dyDescent="0.15">
      <c r="A1355" s="5" t="s">
        <v>1091</v>
      </c>
      <c r="B1355" s="25" t="s">
        <v>1092</v>
      </c>
      <c r="C1355" s="25"/>
      <c r="D1355" s="5" t="s">
        <v>59</v>
      </c>
      <c r="E1355" s="8">
        <v>6</v>
      </c>
      <c r="F1355" s="8">
        <v>1200</v>
      </c>
      <c r="G1355" s="8">
        <v>7200</v>
      </c>
    </row>
    <row r="1356" spans="1:7" ht="20.100000000000001" customHeight="1" x14ac:dyDescent="0.15">
      <c r="A1356" s="5" t="s">
        <v>1091</v>
      </c>
      <c r="B1356" s="25" t="s">
        <v>1092</v>
      </c>
      <c r="C1356" s="25"/>
      <c r="D1356" s="5" t="s">
        <v>59</v>
      </c>
      <c r="E1356" s="8">
        <v>6</v>
      </c>
      <c r="F1356" s="8">
        <v>626</v>
      </c>
      <c r="G1356" s="8">
        <v>3756</v>
      </c>
    </row>
    <row r="1357" spans="1:7" ht="20.100000000000001" customHeight="1" x14ac:dyDescent="0.15">
      <c r="A1357" s="5" t="s">
        <v>1091</v>
      </c>
      <c r="B1357" s="25" t="s">
        <v>1092</v>
      </c>
      <c r="C1357" s="25"/>
      <c r="D1357" s="5" t="s">
        <v>59</v>
      </c>
      <c r="E1357" s="8">
        <v>12</v>
      </c>
      <c r="F1357" s="8">
        <v>600</v>
      </c>
      <c r="G1357" s="8">
        <v>7200</v>
      </c>
    </row>
    <row r="1358" spans="1:7" ht="20.100000000000001" customHeight="1" x14ac:dyDescent="0.15">
      <c r="A1358" s="5" t="s">
        <v>1091</v>
      </c>
      <c r="B1358" s="25" t="s">
        <v>1092</v>
      </c>
      <c r="C1358" s="25"/>
      <c r="D1358" s="5" t="s">
        <v>59</v>
      </c>
      <c r="E1358" s="8">
        <v>6</v>
      </c>
      <c r="F1358" s="8">
        <v>1325</v>
      </c>
      <c r="G1358" s="8">
        <v>7950</v>
      </c>
    </row>
    <row r="1359" spans="1:7" ht="24.95" customHeight="1" x14ac:dyDescent="0.15">
      <c r="A1359" s="24" t="s">
        <v>642</v>
      </c>
      <c r="B1359" s="24"/>
      <c r="C1359" s="24"/>
      <c r="D1359" s="24"/>
      <c r="E1359" s="10">
        <f>SUBTOTAL(9,E1346:E1358)</f>
        <v>80</v>
      </c>
      <c r="F1359" s="10" t="s">
        <v>557</v>
      </c>
      <c r="G1359" s="10">
        <f>SUBTOTAL(9,G1346:G1358)</f>
        <v>217086</v>
      </c>
    </row>
    <row r="1360" spans="1:7" ht="39.950000000000003" customHeight="1" x14ac:dyDescent="0.15">
      <c r="A1360" s="5" t="s">
        <v>695</v>
      </c>
      <c r="B1360" s="25" t="s">
        <v>696</v>
      </c>
      <c r="C1360" s="25"/>
      <c r="D1360" s="5" t="s">
        <v>59</v>
      </c>
      <c r="E1360" s="8">
        <v>173</v>
      </c>
      <c r="F1360" s="8">
        <v>918.47974999999997</v>
      </c>
      <c r="G1360" s="8">
        <v>158897</v>
      </c>
    </row>
    <row r="1361" spans="1:7" ht="24.95" customHeight="1" x14ac:dyDescent="0.15">
      <c r="A1361" s="24" t="s">
        <v>642</v>
      </c>
      <c r="B1361" s="24"/>
      <c r="C1361" s="24"/>
      <c r="D1361" s="24"/>
      <c r="E1361" s="10">
        <f>SUBTOTAL(9,E1360:E1360)</f>
        <v>173</v>
      </c>
      <c r="F1361" s="10" t="s">
        <v>557</v>
      </c>
      <c r="G1361" s="10">
        <f>SUBTOTAL(9,G1360:G1360)</f>
        <v>158897</v>
      </c>
    </row>
    <row r="1362" spans="1:7" ht="39.950000000000003" customHeight="1" x14ac:dyDescent="0.15">
      <c r="A1362" s="5" t="s">
        <v>1093</v>
      </c>
      <c r="B1362" s="25" t="s">
        <v>1094</v>
      </c>
      <c r="C1362" s="25"/>
      <c r="D1362" s="5" t="s">
        <v>59</v>
      </c>
      <c r="E1362" s="8">
        <v>800</v>
      </c>
      <c r="F1362" s="8">
        <v>200</v>
      </c>
      <c r="G1362" s="8">
        <v>160000</v>
      </c>
    </row>
    <row r="1363" spans="1:7" ht="24.95" customHeight="1" x14ac:dyDescent="0.15">
      <c r="A1363" s="24" t="s">
        <v>642</v>
      </c>
      <c r="B1363" s="24"/>
      <c r="C1363" s="24"/>
      <c r="D1363" s="24"/>
      <c r="E1363" s="10">
        <f>SUBTOTAL(9,E1362:E1362)</f>
        <v>800</v>
      </c>
      <c r="F1363" s="10" t="s">
        <v>557</v>
      </c>
      <c r="G1363" s="10">
        <f>SUBTOTAL(9,G1362:G1362)</f>
        <v>160000</v>
      </c>
    </row>
    <row r="1364" spans="1:7" ht="24.95" customHeight="1" x14ac:dyDescent="0.15">
      <c r="A1364" s="24" t="s">
        <v>643</v>
      </c>
      <c r="B1364" s="24"/>
      <c r="C1364" s="24"/>
      <c r="D1364" s="24"/>
      <c r="E1364" s="24"/>
      <c r="F1364" s="24"/>
      <c r="G1364" s="10">
        <f>SUBTOTAL(9,G1319:G1363)</f>
        <v>1323203</v>
      </c>
    </row>
    <row r="1365" spans="1:7" ht="24.95" customHeight="1" x14ac:dyDescent="0.15"/>
    <row r="1366" spans="1:7" ht="20.100000000000001" customHeight="1" x14ac:dyDescent="0.15">
      <c r="A1366" s="22" t="s">
        <v>424</v>
      </c>
      <c r="B1366" s="22"/>
      <c r="C1366" s="23" t="s">
        <v>290</v>
      </c>
      <c r="D1366" s="23"/>
      <c r="E1366" s="23"/>
      <c r="F1366" s="23"/>
      <c r="G1366" s="23"/>
    </row>
    <row r="1367" spans="1:7" ht="20.100000000000001" customHeight="1" x14ac:dyDescent="0.15">
      <c r="A1367" s="22" t="s">
        <v>425</v>
      </c>
      <c r="B1367" s="22"/>
      <c r="C1367" s="23" t="s">
        <v>426</v>
      </c>
      <c r="D1367" s="23"/>
      <c r="E1367" s="23"/>
      <c r="F1367" s="23"/>
      <c r="G1367" s="23"/>
    </row>
    <row r="1368" spans="1:7" ht="24.95" customHeight="1" x14ac:dyDescent="0.15">
      <c r="A1368" s="22" t="s">
        <v>427</v>
      </c>
      <c r="B1368" s="22"/>
      <c r="C1368" s="23" t="s">
        <v>402</v>
      </c>
      <c r="D1368" s="23"/>
      <c r="E1368" s="23"/>
      <c r="F1368" s="23"/>
      <c r="G1368" s="23"/>
    </row>
    <row r="1369" spans="1:7" ht="15" customHeight="1" x14ac:dyDescent="0.15"/>
    <row r="1370" spans="1:7" ht="24.95" customHeight="1" x14ac:dyDescent="0.15">
      <c r="A1370" s="15" t="s">
        <v>702</v>
      </c>
      <c r="B1370" s="15"/>
      <c r="C1370" s="15"/>
      <c r="D1370" s="15"/>
      <c r="E1370" s="15"/>
      <c r="F1370" s="15"/>
      <c r="G1370" s="15"/>
    </row>
    <row r="1371" spans="1:7" ht="15" customHeight="1" x14ac:dyDescent="0.15"/>
    <row r="1372" spans="1:7" ht="50.1" customHeight="1" x14ac:dyDescent="0.15">
      <c r="A1372" s="5" t="s">
        <v>336</v>
      </c>
      <c r="B1372" s="20" t="s">
        <v>575</v>
      </c>
      <c r="C1372" s="20"/>
      <c r="D1372" s="5" t="s">
        <v>636</v>
      </c>
      <c r="E1372" s="5" t="s">
        <v>637</v>
      </c>
      <c r="F1372" s="5" t="s">
        <v>638</v>
      </c>
      <c r="G1372" s="5" t="s">
        <v>639</v>
      </c>
    </row>
    <row r="1373" spans="1:7" ht="15" customHeight="1" x14ac:dyDescent="0.15">
      <c r="A1373" s="5">
        <v>1</v>
      </c>
      <c r="B1373" s="20">
        <v>2</v>
      </c>
      <c r="C1373" s="20"/>
      <c r="D1373" s="5">
        <v>3</v>
      </c>
      <c r="E1373" s="5">
        <v>4</v>
      </c>
      <c r="F1373" s="5">
        <v>5</v>
      </c>
      <c r="G1373" s="5">
        <v>6</v>
      </c>
    </row>
    <row r="1374" spans="1:7" ht="39.950000000000003" customHeight="1" x14ac:dyDescent="0.15">
      <c r="A1374" s="5" t="s">
        <v>515</v>
      </c>
      <c r="B1374" s="25" t="s">
        <v>1166</v>
      </c>
      <c r="C1374" s="25"/>
      <c r="D1374" s="5" t="s">
        <v>59</v>
      </c>
      <c r="E1374" s="8">
        <v>100</v>
      </c>
      <c r="F1374" s="8">
        <v>33.33</v>
      </c>
      <c r="G1374" s="8">
        <v>3333</v>
      </c>
    </row>
    <row r="1375" spans="1:7" ht="24.95" customHeight="1" x14ac:dyDescent="0.15">
      <c r="A1375" s="24" t="s">
        <v>642</v>
      </c>
      <c r="B1375" s="24"/>
      <c r="C1375" s="24"/>
      <c r="D1375" s="24"/>
      <c r="E1375" s="10">
        <f>SUBTOTAL(9,E1374:E1374)</f>
        <v>100</v>
      </c>
      <c r="F1375" s="10" t="s">
        <v>557</v>
      </c>
      <c r="G1375" s="10">
        <f>SUBTOTAL(9,G1374:G1374)</f>
        <v>3333</v>
      </c>
    </row>
    <row r="1376" spans="1:7" ht="24.95" customHeight="1" x14ac:dyDescent="0.15">
      <c r="A1376" s="24" t="s">
        <v>643</v>
      </c>
      <c r="B1376" s="24"/>
      <c r="C1376" s="24"/>
      <c r="D1376" s="24"/>
      <c r="E1376" s="24"/>
      <c r="F1376" s="24"/>
      <c r="G1376" s="10">
        <f>SUBTOTAL(9,G1374:G1375)</f>
        <v>3333</v>
      </c>
    </row>
    <row r="1377" spans="1:7" ht="24.95" customHeight="1" x14ac:dyDescent="0.15"/>
    <row r="1378" spans="1:7" ht="20.100000000000001" customHeight="1" x14ac:dyDescent="0.15">
      <c r="A1378" s="22" t="s">
        <v>424</v>
      </c>
      <c r="B1378" s="22"/>
      <c r="C1378" s="23" t="s">
        <v>303</v>
      </c>
      <c r="D1378" s="23"/>
      <c r="E1378" s="23"/>
      <c r="F1378" s="23"/>
      <c r="G1378" s="23"/>
    </row>
    <row r="1379" spans="1:7" ht="20.100000000000001" customHeight="1" x14ac:dyDescent="0.15">
      <c r="A1379" s="22" t="s">
        <v>425</v>
      </c>
      <c r="B1379" s="22"/>
      <c r="C1379" s="23" t="s">
        <v>426</v>
      </c>
      <c r="D1379" s="23"/>
      <c r="E1379" s="23"/>
      <c r="F1379" s="23"/>
      <c r="G1379" s="23"/>
    </row>
    <row r="1380" spans="1:7" ht="24.95" customHeight="1" x14ac:dyDescent="0.15">
      <c r="A1380" s="22" t="s">
        <v>427</v>
      </c>
      <c r="B1380" s="22"/>
      <c r="C1380" s="23" t="s">
        <v>402</v>
      </c>
      <c r="D1380" s="23"/>
      <c r="E1380" s="23"/>
      <c r="F1380" s="23"/>
      <c r="G1380" s="23"/>
    </row>
    <row r="1381" spans="1:7" ht="15" customHeight="1" x14ac:dyDescent="0.15"/>
    <row r="1382" spans="1:7" ht="24.95" customHeight="1" x14ac:dyDescent="0.15">
      <c r="A1382" s="15" t="s">
        <v>644</v>
      </c>
      <c r="B1382" s="15"/>
      <c r="C1382" s="15"/>
      <c r="D1382" s="15"/>
      <c r="E1382" s="15"/>
      <c r="F1382" s="15"/>
      <c r="G1382" s="15"/>
    </row>
    <row r="1383" spans="1:7" ht="15" customHeight="1" x14ac:dyDescent="0.15"/>
    <row r="1384" spans="1:7" ht="50.1" customHeight="1" x14ac:dyDescent="0.15">
      <c r="A1384" s="5" t="s">
        <v>336</v>
      </c>
      <c r="B1384" s="20" t="s">
        <v>575</v>
      </c>
      <c r="C1384" s="20"/>
      <c r="D1384" s="5" t="s">
        <v>636</v>
      </c>
      <c r="E1384" s="5" t="s">
        <v>637</v>
      </c>
      <c r="F1384" s="5" t="s">
        <v>638</v>
      </c>
      <c r="G1384" s="5" t="s">
        <v>639</v>
      </c>
    </row>
    <row r="1385" spans="1:7" ht="15" customHeight="1" x14ac:dyDescent="0.15">
      <c r="A1385" s="5">
        <v>1</v>
      </c>
      <c r="B1385" s="20">
        <v>2</v>
      </c>
      <c r="C1385" s="20"/>
      <c r="D1385" s="5">
        <v>3</v>
      </c>
      <c r="E1385" s="5">
        <v>4</v>
      </c>
      <c r="F1385" s="5">
        <v>5</v>
      </c>
      <c r="G1385" s="5">
        <v>6</v>
      </c>
    </row>
    <row r="1386" spans="1:7" ht="39.950000000000003" customHeight="1" x14ac:dyDescent="0.15">
      <c r="A1386" s="5" t="s">
        <v>519</v>
      </c>
      <c r="B1386" s="25" t="s">
        <v>1181</v>
      </c>
      <c r="C1386" s="25"/>
      <c r="D1386" s="5" t="s">
        <v>59</v>
      </c>
      <c r="E1386" s="8">
        <v>110000</v>
      </c>
      <c r="F1386" s="8">
        <v>5.5</v>
      </c>
      <c r="G1386" s="8">
        <v>605000</v>
      </c>
    </row>
    <row r="1387" spans="1:7" ht="24.95" customHeight="1" x14ac:dyDescent="0.15">
      <c r="A1387" s="24" t="s">
        <v>642</v>
      </c>
      <c r="B1387" s="24"/>
      <c r="C1387" s="24"/>
      <c r="D1387" s="24"/>
      <c r="E1387" s="10">
        <f>SUBTOTAL(9,E1386:E1386)</f>
        <v>110000</v>
      </c>
      <c r="F1387" s="10" t="s">
        <v>557</v>
      </c>
      <c r="G1387" s="10">
        <f>SUBTOTAL(9,G1386:G1386)</f>
        <v>605000</v>
      </c>
    </row>
    <row r="1388" spans="1:7" ht="39.950000000000003" customHeight="1" x14ac:dyDescent="0.15">
      <c r="A1388" s="5" t="s">
        <v>521</v>
      </c>
      <c r="B1388" s="25" t="s">
        <v>1178</v>
      </c>
      <c r="C1388" s="25"/>
      <c r="D1388" s="5" t="s">
        <v>59</v>
      </c>
      <c r="E1388" s="8">
        <v>136363.63636</v>
      </c>
      <c r="F1388" s="8">
        <v>5.5</v>
      </c>
      <c r="G1388" s="8">
        <v>750000</v>
      </c>
    </row>
    <row r="1389" spans="1:7" ht="24.95" customHeight="1" x14ac:dyDescent="0.15">
      <c r="A1389" s="24" t="s">
        <v>642</v>
      </c>
      <c r="B1389" s="24"/>
      <c r="C1389" s="24"/>
      <c r="D1389" s="24"/>
      <c r="E1389" s="10">
        <f>SUBTOTAL(9,E1388:E1388)</f>
        <v>136363.63636</v>
      </c>
      <c r="F1389" s="10" t="s">
        <v>557</v>
      </c>
      <c r="G1389" s="10">
        <f>SUBTOTAL(9,G1388:G1388)</f>
        <v>750000</v>
      </c>
    </row>
    <row r="1390" spans="1:7" ht="60" customHeight="1" x14ac:dyDescent="0.15">
      <c r="A1390" s="5" t="s">
        <v>527</v>
      </c>
      <c r="B1390" s="25" t="s">
        <v>645</v>
      </c>
      <c r="C1390" s="25"/>
      <c r="D1390" s="5" t="s">
        <v>59</v>
      </c>
      <c r="E1390" s="8">
        <v>694.45011999999997</v>
      </c>
      <c r="F1390" s="8">
        <v>2447.98</v>
      </c>
      <c r="G1390" s="8">
        <v>1700000</v>
      </c>
    </row>
    <row r="1391" spans="1:7" ht="24.95" customHeight="1" x14ac:dyDescent="0.15">
      <c r="A1391" s="24" t="s">
        <v>642</v>
      </c>
      <c r="B1391" s="24"/>
      <c r="C1391" s="24"/>
      <c r="D1391" s="24"/>
      <c r="E1391" s="10">
        <f>SUBTOTAL(9,E1390:E1390)</f>
        <v>694.45011999999997</v>
      </c>
      <c r="F1391" s="10" t="s">
        <v>557</v>
      </c>
      <c r="G1391" s="10">
        <f>SUBTOTAL(9,G1390:G1390)</f>
        <v>1700000</v>
      </c>
    </row>
    <row r="1392" spans="1:7" ht="39.950000000000003" customHeight="1" x14ac:dyDescent="0.15">
      <c r="A1392" s="5" t="s">
        <v>541</v>
      </c>
      <c r="B1392" s="25" t="s">
        <v>1182</v>
      </c>
      <c r="C1392" s="25"/>
      <c r="D1392" s="5" t="s">
        <v>59</v>
      </c>
      <c r="E1392" s="8">
        <v>132.72155000000001</v>
      </c>
      <c r="F1392" s="8">
        <v>3164.52</v>
      </c>
      <c r="G1392" s="8">
        <v>420000</v>
      </c>
    </row>
    <row r="1393" spans="1:7" ht="24.95" customHeight="1" x14ac:dyDescent="0.15">
      <c r="A1393" s="24" t="s">
        <v>642</v>
      </c>
      <c r="B1393" s="24"/>
      <c r="C1393" s="24"/>
      <c r="D1393" s="24"/>
      <c r="E1393" s="10">
        <f>SUBTOTAL(9,E1392:E1392)</f>
        <v>132.72155000000001</v>
      </c>
      <c r="F1393" s="10" t="s">
        <v>557</v>
      </c>
      <c r="G1393" s="10">
        <f>SUBTOTAL(9,G1392:G1392)</f>
        <v>420000</v>
      </c>
    </row>
    <row r="1394" spans="1:7" ht="39.950000000000003" customHeight="1" x14ac:dyDescent="0.15">
      <c r="A1394" s="5" t="s">
        <v>545</v>
      </c>
      <c r="B1394" s="25" t="s">
        <v>1183</v>
      </c>
      <c r="C1394" s="25"/>
      <c r="D1394" s="5" t="s">
        <v>59</v>
      </c>
      <c r="E1394" s="8">
        <v>26304.347829999999</v>
      </c>
      <c r="F1394" s="8">
        <v>4.5999999999999996</v>
      </c>
      <c r="G1394" s="8">
        <v>121000</v>
      </c>
    </row>
    <row r="1395" spans="1:7" ht="24.95" customHeight="1" x14ac:dyDescent="0.15">
      <c r="A1395" s="24" t="s">
        <v>642</v>
      </c>
      <c r="B1395" s="24"/>
      <c r="C1395" s="24"/>
      <c r="D1395" s="24"/>
      <c r="E1395" s="10">
        <f>SUBTOTAL(9,E1394:E1394)</f>
        <v>26304.347829999999</v>
      </c>
      <c r="F1395" s="10" t="s">
        <v>557</v>
      </c>
      <c r="G1395" s="10">
        <f>SUBTOTAL(9,G1394:G1394)</f>
        <v>121000</v>
      </c>
    </row>
    <row r="1396" spans="1:7" ht="24.95" customHeight="1" x14ac:dyDescent="0.15">
      <c r="A1396" s="24" t="s">
        <v>643</v>
      </c>
      <c r="B1396" s="24"/>
      <c r="C1396" s="24"/>
      <c r="D1396" s="24"/>
      <c r="E1396" s="24"/>
      <c r="F1396" s="24"/>
      <c r="G1396" s="10">
        <f>SUBTOTAL(9,G1386:G1395)</f>
        <v>3596000</v>
      </c>
    </row>
    <row r="1397" spans="1:7" ht="24.95" customHeight="1" x14ac:dyDescent="0.15"/>
    <row r="1398" spans="1:7" ht="20.100000000000001" customHeight="1" x14ac:dyDescent="0.15">
      <c r="A1398" s="22" t="s">
        <v>424</v>
      </c>
      <c r="B1398" s="22"/>
      <c r="C1398" s="23" t="s">
        <v>290</v>
      </c>
      <c r="D1398" s="23"/>
      <c r="E1398" s="23"/>
      <c r="F1398" s="23"/>
      <c r="G1398" s="23"/>
    </row>
    <row r="1399" spans="1:7" ht="20.100000000000001" customHeight="1" x14ac:dyDescent="0.15">
      <c r="A1399" s="22" t="s">
        <v>425</v>
      </c>
      <c r="B1399" s="22"/>
      <c r="C1399" s="23" t="s">
        <v>426</v>
      </c>
      <c r="D1399" s="23"/>
      <c r="E1399" s="23"/>
      <c r="F1399" s="23"/>
      <c r="G1399" s="23"/>
    </row>
    <row r="1400" spans="1:7" ht="24.95" customHeight="1" x14ac:dyDescent="0.15">
      <c r="A1400" s="22" t="s">
        <v>427</v>
      </c>
      <c r="B1400" s="22"/>
      <c r="C1400" s="23" t="s">
        <v>405</v>
      </c>
      <c r="D1400" s="23"/>
      <c r="E1400" s="23"/>
      <c r="F1400" s="23"/>
      <c r="G1400" s="23"/>
    </row>
    <row r="1401" spans="1:7" ht="15" customHeight="1" x14ac:dyDescent="0.15"/>
    <row r="1402" spans="1:7" ht="24.95" customHeight="1" x14ac:dyDescent="0.15">
      <c r="A1402" s="15" t="s">
        <v>635</v>
      </c>
      <c r="B1402" s="15"/>
      <c r="C1402" s="15"/>
      <c r="D1402" s="15"/>
      <c r="E1402" s="15"/>
      <c r="F1402" s="15"/>
      <c r="G1402" s="15"/>
    </row>
    <row r="1403" spans="1:7" ht="15" customHeight="1" x14ac:dyDescent="0.15"/>
    <row r="1404" spans="1:7" ht="50.1" customHeight="1" x14ac:dyDescent="0.15">
      <c r="A1404" s="5" t="s">
        <v>336</v>
      </c>
      <c r="B1404" s="20" t="s">
        <v>575</v>
      </c>
      <c r="C1404" s="20"/>
      <c r="D1404" s="5" t="s">
        <v>636</v>
      </c>
      <c r="E1404" s="5" t="s">
        <v>637</v>
      </c>
      <c r="F1404" s="5" t="s">
        <v>638</v>
      </c>
      <c r="G1404" s="5" t="s">
        <v>639</v>
      </c>
    </row>
    <row r="1405" spans="1:7" ht="15" customHeight="1" x14ac:dyDescent="0.15">
      <c r="A1405" s="5">
        <v>1</v>
      </c>
      <c r="B1405" s="20">
        <v>2</v>
      </c>
      <c r="C1405" s="20"/>
      <c r="D1405" s="5">
        <v>3</v>
      </c>
      <c r="E1405" s="5">
        <v>4</v>
      </c>
      <c r="F1405" s="5">
        <v>5</v>
      </c>
      <c r="G1405" s="5">
        <v>6</v>
      </c>
    </row>
    <row r="1406" spans="1:7" ht="39.950000000000003" customHeight="1" x14ac:dyDescent="0.15">
      <c r="A1406" s="5" t="s">
        <v>341</v>
      </c>
      <c r="B1406" s="25" t="s">
        <v>707</v>
      </c>
      <c r="C1406" s="25"/>
      <c r="D1406" s="5" t="s">
        <v>59</v>
      </c>
      <c r="E1406" s="8">
        <v>12</v>
      </c>
      <c r="F1406" s="8">
        <v>17500</v>
      </c>
      <c r="G1406" s="8">
        <v>210000</v>
      </c>
    </row>
    <row r="1407" spans="1:7" ht="24.95" customHeight="1" x14ac:dyDescent="0.15">
      <c r="A1407" s="24" t="s">
        <v>642</v>
      </c>
      <c r="B1407" s="24"/>
      <c r="C1407" s="24"/>
      <c r="D1407" s="24"/>
      <c r="E1407" s="10">
        <f>SUBTOTAL(9,E1406:E1406)</f>
        <v>12</v>
      </c>
      <c r="F1407" s="10" t="s">
        <v>557</v>
      </c>
      <c r="G1407" s="10">
        <f>SUBTOTAL(9,G1406:G1406)</f>
        <v>210000</v>
      </c>
    </row>
    <row r="1408" spans="1:7" ht="39.950000000000003" customHeight="1" x14ac:dyDescent="0.15">
      <c r="A1408" s="5" t="s">
        <v>62</v>
      </c>
      <c r="B1408" s="25" t="s">
        <v>708</v>
      </c>
      <c r="C1408" s="25"/>
      <c r="D1408" s="5" t="s">
        <v>59</v>
      </c>
      <c r="E1408" s="8">
        <v>12</v>
      </c>
      <c r="F1408" s="8">
        <v>12200</v>
      </c>
      <c r="G1408" s="8">
        <v>146400</v>
      </c>
    </row>
    <row r="1409" spans="1:7" ht="24.95" customHeight="1" x14ac:dyDescent="0.15">
      <c r="A1409" s="24" t="s">
        <v>642</v>
      </c>
      <c r="B1409" s="24"/>
      <c r="C1409" s="24"/>
      <c r="D1409" s="24"/>
      <c r="E1409" s="10">
        <f>SUBTOTAL(9,E1408:E1408)</f>
        <v>12</v>
      </c>
      <c r="F1409" s="10" t="s">
        <v>557</v>
      </c>
      <c r="G1409" s="10">
        <f>SUBTOTAL(9,G1408:G1408)</f>
        <v>146400</v>
      </c>
    </row>
    <row r="1410" spans="1:7" ht="60" customHeight="1" x14ac:dyDescent="0.15">
      <c r="A1410" s="5" t="s">
        <v>440</v>
      </c>
      <c r="B1410" s="25" t="s">
        <v>709</v>
      </c>
      <c r="C1410" s="25"/>
      <c r="D1410" s="5" t="s">
        <v>59</v>
      </c>
      <c r="E1410" s="8">
        <v>12</v>
      </c>
      <c r="F1410" s="8">
        <v>3416.6667000000002</v>
      </c>
      <c r="G1410" s="8">
        <v>41000</v>
      </c>
    </row>
    <row r="1411" spans="1:7" ht="24.95" customHeight="1" x14ac:dyDescent="0.15">
      <c r="A1411" s="24" t="s">
        <v>642</v>
      </c>
      <c r="B1411" s="24"/>
      <c r="C1411" s="24"/>
      <c r="D1411" s="24"/>
      <c r="E1411" s="10">
        <f>SUBTOTAL(9,E1410:E1410)</f>
        <v>12</v>
      </c>
      <c r="F1411" s="10" t="s">
        <v>557</v>
      </c>
      <c r="G1411" s="10">
        <f>SUBTOTAL(9,G1410:G1410)</f>
        <v>41000</v>
      </c>
    </row>
    <row r="1412" spans="1:7" ht="60" customHeight="1" x14ac:dyDescent="0.15">
      <c r="A1412" s="5" t="s">
        <v>64</v>
      </c>
      <c r="B1412" s="25" t="s">
        <v>710</v>
      </c>
      <c r="C1412" s="25"/>
      <c r="D1412" s="5" t="s">
        <v>59</v>
      </c>
      <c r="E1412" s="8">
        <v>12</v>
      </c>
      <c r="F1412" s="8">
        <v>6562.5</v>
      </c>
      <c r="G1412" s="8">
        <v>78750</v>
      </c>
    </row>
    <row r="1413" spans="1:7" ht="24.95" customHeight="1" x14ac:dyDescent="0.15">
      <c r="A1413" s="24" t="s">
        <v>642</v>
      </c>
      <c r="B1413" s="24"/>
      <c r="C1413" s="24"/>
      <c r="D1413" s="24"/>
      <c r="E1413" s="10">
        <f>SUBTOTAL(9,E1412:E1412)</f>
        <v>12</v>
      </c>
      <c r="F1413" s="10" t="s">
        <v>557</v>
      </c>
      <c r="G1413" s="10">
        <f>SUBTOTAL(9,G1412:G1412)</f>
        <v>78750</v>
      </c>
    </row>
    <row r="1414" spans="1:7" ht="24.95" customHeight="1" x14ac:dyDescent="0.15">
      <c r="A1414" s="24" t="s">
        <v>643</v>
      </c>
      <c r="B1414" s="24"/>
      <c r="C1414" s="24"/>
      <c r="D1414" s="24"/>
      <c r="E1414" s="24"/>
      <c r="F1414" s="24"/>
      <c r="G1414" s="10">
        <f>SUBTOTAL(9,G1406:G1413)</f>
        <v>476150</v>
      </c>
    </row>
    <row r="1415" spans="1:7" ht="24.95" customHeight="1" x14ac:dyDescent="0.15"/>
    <row r="1416" spans="1:7" ht="20.100000000000001" customHeight="1" x14ac:dyDescent="0.15">
      <c r="A1416" s="22" t="s">
        <v>424</v>
      </c>
      <c r="B1416" s="22"/>
      <c r="C1416" s="23" t="s">
        <v>290</v>
      </c>
      <c r="D1416" s="23"/>
      <c r="E1416" s="23"/>
      <c r="F1416" s="23"/>
      <c r="G1416" s="23"/>
    </row>
    <row r="1417" spans="1:7" ht="20.100000000000001" customHeight="1" x14ac:dyDescent="0.15">
      <c r="A1417" s="22" t="s">
        <v>425</v>
      </c>
      <c r="B1417" s="22"/>
      <c r="C1417" s="23" t="s">
        <v>426</v>
      </c>
      <c r="D1417" s="23"/>
      <c r="E1417" s="23"/>
      <c r="F1417" s="23"/>
      <c r="G1417" s="23"/>
    </row>
    <row r="1418" spans="1:7" ht="24.95" customHeight="1" x14ac:dyDescent="0.15">
      <c r="A1418" s="22" t="s">
        <v>427</v>
      </c>
      <c r="B1418" s="22"/>
      <c r="C1418" s="23" t="s">
        <v>405</v>
      </c>
      <c r="D1418" s="23"/>
      <c r="E1418" s="23"/>
      <c r="F1418" s="23"/>
      <c r="G1418" s="23"/>
    </row>
    <row r="1419" spans="1:7" ht="15" customHeight="1" x14ac:dyDescent="0.15"/>
    <row r="1420" spans="1:7" ht="24.95" customHeight="1" x14ac:dyDescent="0.15">
      <c r="A1420" s="15" t="s">
        <v>644</v>
      </c>
      <c r="B1420" s="15"/>
      <c r="C1420" s="15"/>
      <c r="D1420" s="15"/>
      <c r="E1420" s="15"/>
      <c r="F1420" s="15"/>
      <c r="G1420" s="15"/>
    </row>
    <row r="1421" spans="1:7" ht="15" customHeight="1" x14ac:dyDescent="0.15"/>
    <row r="1422" spans="1:7" ht="50.1" customHeight="1" x14ac:dyDescent="0.15">
      <c r="A1422" s="5" t="s">
        <v>336</v>
      </c>
      <c r="B1422" s="20" t="s">
        <v>575</v>
      </c>
      <c r="C1422" s="20"/>
      <c r="D1422" s="5" t="s">
        <v>636</v>
      </c>
      <c r="E1422" s="5" t="s">
        <v>637</v>
      </c>
      <c r="F1422" s="5" t="s">
        <v>638</v>
      </c>
      <c r="G1422" s="5" t="s">
        <v>639</v>
      </c>
    </row>
    <row r="1423" spans="1:7" ht="15" customHeight="1" x14ac:dyDescent="0.15">
      <c r="A1423" s="5">
        <v>1</v>
      </c>
      <c r="B1423" s="20">
        <v>2</v>
      </c>
      <c r="C1423" s="20"/>
      <c r="D1423" s="5">
        <v>3</v>
      </c>
      <c r="E1423" s="5">
        <v>4</v>
      </c>
      <c r="F1423" s="5">
        <v>5</v>
      </c>
      <c r="G1423" s="5">
        <v>6</v>
      </c>
    </row>
    <row r="1424" spans="1:7" ht="39.950000000000003" customHeight="1" x14ac:dyDescent="0.15">
      <c r="A1424" s="5" t="s">
        <v>66</v>
      </c>
      <c r="B1424" s="25" t="s">
        <v>715</v>
      </c>
      <c r="C1424" s="25"/>
      <c r="D1424" s="5" t="s">
        <v>59</v>
      </c>
      <c r="E1424" s="8">
        <v>622.12729999999999</v>
      </c>
      <c r="F1424" s="8">
        <v>215.39</v>
      </c>
      <c r="G1424" s="8">
        <v>134000</v>
      </c>
    </row>
    <row r="1425" spans="1:7" ht="24.95" customHeight="1" x14ac:dyDescent="0.15">
      <c r="A1425" s="24" t="s">
        <v>642</v>
      </c>
      <c r="B1425" s="24"/>
      <c r="C1425" s="24"/>
      <c r="D1425" s="24"/>
      <c r="E1425" s="10">
        <f>SUBTOTAL(9,E1424:E1424)</f>
        <v>622.12729999999999</v>
      </c>
      <c r="F1425" s="10" t="s">
        <v>557</v>
      </c>
      <c r="G1425" s="10">
        <f>SUBTOTAL(9,G1424:G1424)</f>
        <v>134000</v>
      </c>
    </row>
    <row r="1426" spans="1:7" ht="39.950000000000003" customHeight="1" x14ac:dyDescent="0.15">
      <c r="A1426" s="5" t="s">
        <v>441</v>
      </c>
      <c r="B1426" s="25" t="s">
        <v>716</v>
      </c>
      <c r="C1426" s="25"/>
      <c r="D1426" s="5" t="s">
        <v>59</v>
      </c>
      <c r="E1426" s="8">
        <v>5244.1028999999999</v>
      </c>
      <c r="F1426" s="8">
        <v>36.56</v>
      </c>
      <c r="G1426" s="8">
        <v>191724.4</v>
      </c>
    </row>
    <row r="1427" spans="1:7" ht="39.950000000000003" customHeight="1" x14ac:dyDescent="0.15">
      <c r="A1427" s="5" t="s">
        <v>441</v>
      </c>
      <c r="B1427" s="25" t="s">
        <v>716</v>
      </c>
      <c r="C1427" s="25"/>
      <c r="D1427" s="5" t="s">
        <v>59</v>
      </c>
      <c r="E1427" s="8">
        <v>4197.5</v>
      </c>
      <c r="F1427" s="8">
        <v>30.56</v>
      </c>
      <c r="G1427" s="8">
        <v>128275.6</v>
      </c>
    </row>
    <row r="1428" spans="1:7" ht="24.95" customHeight="1" x14ac:dyDescent="0.15">
      <c r="A1428" s="24" t="s">
        <v>642</v>
      </c>
      <c r="B1428" s="24"/>
      <c r="C1428" s="24"/>
      <c r="D1428" s="24"/>
      <c r="E1428" s="10">
        <f>SUBTOTAL(9,E1426:E1427)</f>
        <v>9441.6028999999999</v>
      </c>
      <c r="F1428" s="10" t="s">
        <v>557</v>
      </c>
      <c r="G1428" s="10">
        <f>SUBTOTAL(9,G1426:G1427)</f>
        <v>320000</v>
      </c>
    </row>
    <row r="1429" spans="1:7" ht="39.950000000000003" customHeight="1" x14ac:dyDescent="0.15">
      <c r="A1429" s="5" t="s">
        <v>442</v>
      </c>
      <c r="B1429" s="25" t="s">
        <v>717</v>
      </c>
      <c r="C1429" s="25"/>
      <c r="D1429" s="5" t="s">
        <v>59</v>
      </c>
      <c r="E1429" s="8">
        <v>2467.9445999999998</v>
      </c>
      <c r="F1429" s="8">
        <v>33.909999999999997</v>
      </c>
      <c r="G1429" s="8">
        <v>83688</v>
      </c>
    </row>
    <row r="1430" spans="1:7" ht="39.950000000000003" customHeight="1" x14ac:dyDescent="0.15">
      <c r="A1430" s="5" t="s">
        <v>442</v>
      </c>
      <c r="B1430" s="25" t="s">
        <v>717</v>
      </c>
      <c r="C1430" s="25"/>
      <c r="D1430" s="5" t="s">
        <v>59</v>
      </c>
      <c r="E1430" s="8">
        <v>1779.4218000000001</v>
      </c>
      <c r="F1430" s="8">
        <v>38.39</v>
      </c>
      <c r="G1430" s="8">
        <v>68312</v>
      </c>
    </row>
    <row r="1431" spans="1:7" ht="24.95" customHeight="1" x14ac:dyDescent="0.15">
      <c r="A1431" s="24" t="s">
        <v>642</v>
      </c>
      <c r="B1431" s="24"/>
      <c r="C1431" s="24"/>
      <c r="D1431" s="24"/>
      <c r="E1431" s="10">
        <f>SUBTOTAL(9,E1429:E1430)</f>
        <v>4247.3663999999999</v>
      </c>
      <c r="F1431" s="10" t="s">
        <v>557</v>
      </c>
      <c r="G1431" s="10">
        <f>SUBTOTAL(9,G1429:G1430)</f>
        <v>152000</v>
      </c>
    </row>
    <row r="1432" spans="1:7" ht="39.950000000000003" customHeight="1" x14ac:dyDescent="0.15">
      <c r="A1432" s="5" t="s">
        <v>443</v>
      </c>
      <c r="B1432" s="25" t="s">
        <v>718</v>
      </c>
      <c r="C1432" s="25"/>
      <c r="D1432" s="5" t="s">
        <v>59</v>
      </c>
      <c r="E1432" s="8">
        <v>340.79687999999999</v>
      </c>
      <c r="F1432" s="8">
        <v>804.89</v>
      </c>
      <c r="G1432" s="8">
        <v>274304</v>
      </c>
    </row>
    <row r="1433" spans="1:7" ht="24.95" customHeight="1" x14ac:dyDescent="0.15">
      <c r="A1433" s="24" t="s">
        <v>642</v>
      </c>
      <c r="B1433" s="24"/>
      <c r="C1433" s="24"/>
      <c r="D1433" s="24"/>
      <c r="E1433" s="10">
        <f>SUBTOTAL(9,E1432:E1432)</f>
        <v>340.79687999999999</v>
      </c>
      <c r="F1433" s="10" t="s">
        <v>557</v>
      </c>
      <c r="G1433" s="10">
        <f>SUBTOTAL(9,G1432:G1432)</f>
        <v>274304</v>
      </c>
    </row>
    <row r="1434" spans="1:7" ht="39.950000000000003" customHeight="1" x14ac:dyDescent="0.15">
      <c r="A1434" s="5" t="s">
        <v>444</v>
      </c>
      <c r="B1434" s="25" t="s">
        <v>719</v>
      </c>
      <c r="C1434" s="25"/>
      <c r="D1434" s="5" t="s">
        <v>59</v>
      </c>
      <c r="E1434" s="8">
        <v>91.251769999999993</v>
      </c>
      <c r="F1434" s="8">
        <v>799.59</v>
      </c>
      <c r="G1434" s="8">
        <v>72964</v>
      </c>
    </row>
    <row r="1435" spans="1:7" ht="24.95" customHeight="1" x14ac:dyDescent="0.15">
      <c r="A1435" s="24" t="s">
        <v>642</v>
      </c>
      <c r="B1435" s="24"/>
      <c r="C1435" s="24"/>
      <c r="D1435" s="24"/>
      <c r="E1435" s="10">
        <f>SUBTOTAL(9,E1434:E1434)</f>
        <v>91.251769999999993</v>
      </c>
      <c r="F1435" s="10" t="s">
        <v>557</v>
      </c>
      <c r="G1435" s="10">
        <f>SUBTOTAL(9,G1434:G1434)</f>
        <v>72964</v>
      </c>
    </row>
    <row r="1436" spans="1:7" ht="24.95" customHeight="1" x14ac:dyDescent="0.15">
      <c r="A1436" s="24" t="s">
        <v>643</v>
      </c>
      <c r="B1436" s="24"/>
      <c r="C1436" s="24"/>
      <c r="D1436" s="24"/>
      <c r="E1436" s="24"/>
      <c r="F1436" s="24"/>
      <c r="G1436" s="10">
        <f>SUBTOTAL(9,G1424:G1435)</f>
        <v>953268</v>
      </c>
    </row>
    <row r="1437" spans="1:7" ht="24.95" customHeight="1" x14ac:dyDescent="0.15"/>
    <row r="1438" spans="1:7" ht="20.100000000000001" customHeight="1" x14ac:dyDescent="0.15">
      <c r="A1438" s="22" t="s">
        <v>424</v>
      </c>
      <c r="B1438" s="22"/>
      <c r="C1438" s="23" t="s">
        <v>290</v>
      </c>
      <c r="D1438" s="23"/>
      <c r="E1438" s="23"/>
      <c r="F1438" s="23"/>
      <c r="G1438" s="23"/>
    </row>
    <row r="1439" spans="1:7" ht="20.100000000000001" customHeight="1" x14ac:dyDescent="0.15">
      <c r="A1439" s="22" t="s">
        <v>425</v>
      </c>
      <c r="B1439" s="22"/>
      <c r="C1439" s="23" t="s">
        <v>426</v>
      </c>
      <c r="D1439" s="23"/>
      <c r="E1439" s="23"/>
      <c r="F1439" s="23"/>
      <c r="G1439" s="23"/>
    </row>
    <row r="1440" spans="1:7" ht="24.95" customHeight="1" x14ac:dyDescent="0.15">
      <c r="A1440" s="22" t="s">
        <v>427</v>
      </c>
      <c r="B1440" s="22"/>
      <c r="C1440" s="23" t="s">
        <v>405</v>
      </c>
      <c r="D1440" s="23"/>
      <c r="E1440" s="23"/>
      <c r="F1440" s="23"/>
      <c r="G1440" s="23"/>
    </row>
    <row r="1441" spans="1:7" ht="15" customHeight="1" x14ac:dyDescent="0.15"/>
    <row r="1442" spans="1:7" ht="24.95" customHeight="1" x14ac:dyDescent="0.15">
      <c r="A1442" s="15" t="s">
        <v>724</v>
      </c>
      <c r="B1442" s="15"/>
      <c r="C1442" s="15"/>
      <c r="D1442" s="15"/>
      <c r="E1442" s="15"/>
      <c r="F1442" s="15"/>
      <c r="G1442" s="15"/>
    </row>
    <row r="1443" spans="1:7" ht="15" customHeight="1" x14ac:dyDescent="0.15"/>
    <row r="1444" spans="1:7" ht="50.1" customHeight="1" x14ac:dyDescent="0.15">
      <c r="A1444" s="5" t="s">
        <v>336</v>
      </c>
      <c r="B1444" s="20" t="s">
        <v>575</v>
      </c>
      <c r="C1444" s="20"/>
      <c r="D1444" s="5" t="s">
        <v>636</v>
      </c>
      <c r="E1444" s="5" t="s">
        <v>637</v>
      </c>
      <c r="F1444" s="5" t="s">
        <v>638</v>
      </c>
      <c r="G1444" s="5" t="s">
        <v>639</v>
      </c>
    </row>
    <row r="1445" spans="1:7" ht="15" customHeight="1" x14ac:dyDescent="0.15">
      <c r="A1445" s="5">
        <v>1</v>
      </c>
      <c r="B1445" s="20">
        <v>2</v>
      </c>
      <c r="C1445" s="20"/>
      <c r="D1445" s="5">
        <v>3</v>
      </c>
      <c r="E1445" s="5">
        <v>4</v>
      </c>
      <c r="F1445" s="5">
        <v>5</v>
      </c>
      <c r="G1445" s="5">
        <v>6</v>
      </c>
    </row>
    <row r="1446" spans="1:7" ht="60" customHeight="1" x14ac:dyDescent="0.15">
      <c r="A1446" s="5" t="s">
        <v>445</v>
      </c>
      <c r="B1446" s="25" t="s">
        <v>725</v>
      </c>
      <c r="C1446" s="25"/>
      <c r="D1446" s="5" t="s">
        <v>59</v>
      </c>
      <c r="E1446" s="8">
        <v>102</v>
      </c>
      <c r="F1446" s="8">
        <v>2000</v>
      </c>
      <c r="G1446" s="8">
        <v>204000</v>
      </c>
    </row>
    <row r="1447" spans="1:7" ht="24.95" customHeight="1" x14ac:dyDescent="0.15">
      <c r="A1447" s="24" t="s">
        <v>642</v>
      </c>
      <c r="B1447" s="24"/>
      <c r="C1447" s="24"/>
      <c r="D1447" s="24"/>
      <c r="E1447" s="10">
        <f>SUBTOTAL(9,E1446:E1446)</f>
        <v>102</v>
      </c>
      <c r="F1447" s="10" t="s">
        <v>557</v>
      </c>
      <c r="G1447" s="10">
        <f>SUBTOTAL(9,G1446:G1446)</f>
        <v>204000</v>
      </c>
    </row>
    <row r="1448" spans="1:7" ht="60" customHeight="1" x14ac:dyDescent="0.15">
      <c r="A1448" s="5" t="s">
        <v>451</v>
      </c>
      <c r="B1448" s="25" t="s">
        <v>726</v>
      </c>
      <c r="C1448" s="25"/>
      <c r="D1448" s="5" t="s">
        <v>59</v>
      </c>
      <c r="E1448" s="8">
        <v>424</v>
      </c>
      <c r="F1448" s="8">
        <v>1375</v>
      </c>
      <c r="G1448" s="8">
        <v>583000</v>
      </c>
    </row>
    <row r="1449" spans="1:7" ht="24.95" customHeight="1" x14ac:dyDescent="0.15">
      <c r="A1449" s="24" t="s">
        <v>642</v>
      </c>
      <c r="B1449" s="24"/>
      <c r="C1449" s="24"/>
      <c r="D1449" s="24"/>
      <c r="E1449" s="10">
        <f>SUBTOTAL(9,E1448:E1448)</f>
        <v>424</v>
      </c>
      <c r="F1449" s="10" t="s">
        <v>557</v>
      </c>
      <c r="G1449" s="10">
        <f>SUBTOTAL(9,G1448:G1448)</f>
        <v>583000</v>
      </c>
    </row>
    <row r="1450" spans="1:7" ht="60" customHeight="1" x14ac:dyDescent="0.15">
      <c r="A1450" s="5" t="s">
        <v>452</v>
      </c>
      <c r="B1450" s="25" t="s">
        <v>727</v>
      </c>
      <c r="C1450" s="25"/>
      <c r="D1450" s="5" t="s">
        <v>59</v>
      </c>
      <c r="E1450" s="8">
        <v>828</v>
      </c>
      <c r="F1450" s="8">
        <v>1650</v>
      </c>
      <c r="G1450" s="8">
        <v>1366200</v>
      </c>
    </row>
    <row r="1451" spans="1:7" ht="24.95" customHeight="1" x14ac:dyDescent="0.15">
      <c r="A1451" s="24" t="s">
        <v>642</v>
      </c>
      <c r="B1451" s="24"/>
      <c r="C1451" s="24"/>
      <c r="D1451" s="24"/>
      <c r="E1451" s="10">
        <f>SUBTOTAL(9,E1450:E1450)</f>
        <v>828</v>
      </c>
      <c r="F1451" s="10" t="s">
        <v>557</v>
      </c>
      <c r="G1451" s="10">
        <f>SUBTOTAL(9,G1450:G1450)</f>
        <v>1366200</v>
      </c>
    </row>
    <row r="1452" spans="1:7" ht="60" customHeight="1" x14ac:dyDescent="0.15">
      <c r="A1452" s="5" t="s">
        <v>453</v>
      </c>
      <c r="B1452" s="25" t="s">
        <v>728</v>
      </c>
      <c r="C1452" s="25"/>
      <c r="D1452" s="5" t="s">
        <v>59</v>
      </c>
      <c r="E1452" s="8">
        <v>9</v>
      </c>
      <c r="F1452" s="8">
        <v>48000</v>
      </c>
      <c r="G1452" s="8">
        <v>432000</v>
      </c>
    </row>
    <row r="1453" spans="1:7" ht="24.95" customHeight="1" x14ac:dyDescent="0.15">
      <c r="A1453" s="24" t="s">
        <v>642</v>
      </c>
      <c r="B1453" s="24"/>
      <c r="C1453" s="24"/>
      <c r="D1453" s="24"/>
      <c r="E1453" s="10">
        <f>SUBTOTAL(9,E1452:E1452)</f>
        <v>9</v>
      </c>
      <c r="F1453" s="10" t="s">
        <v>557</v>
      </c>
      <c r="G1453" s="10">
        <f>SUBTOTAL(9,G1452:G1452)</f>
        <v>432000</v>
      </c>
    </row>
    <row r="1454" spans="1:7" ht="39.950000000000003" customHeight="1" x14ac:dyDescent="0.15">
      <c r="A1454" s="5" t="s">
        <v>454</v>
      </c>
      <c r="B1454" s="25" t="s">
        <v>729</v>
      </c>
      <c r="C1454" s="25"/>
      <c r="D1454" s="5" t="s">
        <v>59</v>
      </c>
      <c r="E1454" s="8">
        <v>12</v>
      </c>
      <c r="F1454" s="8">
        <v>16695</v>
      </c>
      <c r="G1454" s="8">
        <v>200340</v>
      </c>
    </row>
    <row r="1455" spans="1:7" ht="24.95" customHeight="1" x14ac:dyDescent="0.15">
      <c r="A1455" s="24" t="s">
        <v>642</v>
      </c>
      <c r="B1455" s="24"/>
      <c r="C1455" s="24"/>
      <c r="D1455" s="24"/>
      <c r="E1455" s="10">
        <f>SUBTOTAL(9,E1454:E1454)</f>
        <v>12</v>
      </c>
      <c r="F1455" s="10" t="s">
        <v>557</v>
      </c>
      <c r="G1455" s="10">
        <f>SUBTOTAL(9,G1454:G1454)</f>
        <v>200340</v>
      </c>
    </row>
    <row r="1456" spans="1:7" ht="60" customHeight="1" x14ac:dyDescent="0.15">
      <c r="A1456" s="5" t="s">
        <v>456</v>
      </c>
      <c r="B1456" s="25" t="s">
        <v>730</v>
      </c>
      <c r="C1456" s="25"/>
      <c r="D1456" s="5" t="s">
        <v>59</v>
      </c>
      <c r="E1456" s="8">
        <v>102</v>
      </c>
      <c r="F1456" s="8">
        <v>2000</v>
      </c>
      <c r="G1456" s="8">
        <v>204000</v>
      </c>
    </row>
    <row r="1457" spans="1:7" ht="24.95" customHeight="1" x14ac:dyDescent="0.15">
      <c r="A1457" s="24" t="s">
        <v>642</v>
      </c>
      <c r="B1457" s="24"/>
      <c r="C1457" s="24"/>
      <c r="D1457" s="24"/>
      <c r="E1457" s="10">
        <f>SUBTOTAL(9,E1456:E1456)</f>
        <v>102</v>
      </c>
      <c r="F1457" s="10" t="s">
        <v>557</v>
      </c>
      <c r="G1457" s="10">
        <f>SUBTOTAL(9,G1456:G1456)</f>
        <v>204000</v>
      </c>
    </row>
    <row r="1458" spans="1:7" ht="60" customHeight="1" x14ac:dyDescent="0.15">
      <c r="A1458" s="5" t="s">
        <v>457</v>
      </c>
      <c r="B1458" s="25" t="s">
        <v>731</v>
      </c>
      <c r="C1458" s="25"/>
      <c r="D1458" s="5" t="s">
        <v>59</v>
      </c>
      <c r="E1458" s="8">
        <v>212</v>
      </c>
      <c r="F1458" s="8">
        <v>1375</v>
      </c>
      <c r="G1458" s="8">
        <v>291500</v>
      </c>
    </row>
    <row r="1459" spans="1:7" ht="24.95" customHeight="1" x14ac:dyDescent="0.15">
      <c r="A1459" s="24" t="s">
        <v>642</v>
      </c>
      <c r="B1459" s="24"/>
      <c r="C1459" s="24"/>
      <c r="D1459" s="24"/>
      <c r="E1459" s="10">
        <f>SUBTOTAL(9,E1458:E1458)</f>
        <v>212</v>
      </c>
      <c r="F1459" s="10" t="s">
        <v>557</v>
      </c>
      <c r="G1459" s="10">
        <f>SUBTOTAL(9,G1458:G1458)</f>
        <v>291500</v>
      </c>
    </row>
    <row r="1460" spans="1:7" ht="60" customHeight="1" x14ac:dyDescent="0.15">
      <c r="A1460" s="5" t="s">
        <v>459</v>
      </c>
      <c r="B1460" s="25" t="s">
        <v>732</v>
      </c>
      <c r="C1460" s="25"/>
      <c r="D1460" s="5" t="s">
        <v>59</v>
      </c>
      <c r="E1460" s="8">
        <v>11501.00655</v>
      </c>
      <c r="F1460" s="8">
        <v>580</v>
      </c>
      <c r="G1460" s="8">
        <v>6670583.7999999998</v>
      </c>
    </row>
    <row r="1461" spans="1:7" ht="24.95" customHeight="1" x14ac:dyDescent="0.15">
      <c r="A1461" s="24" t="s">
        <v>642</v>
      </c>
      <c r="B1461" s="24"/>
      <c r="C1461" s="24"/>
      <c r="D1461" s="24"/>
      <c r="E1461" s="10">
        <f>SUBTOTAL(9,E1460:E1460)</f>
        <v>11501.00655</v>
      </c>
      <c r="F1461" s="10" t="s">
        <v>557</v>
      </c>
      <c r="G1461" s="10">
        <f>SUBTOTAL(9,G1460:G1460)</f>
        <v>6670583.7999999998</v>
      </c>
    </row>
    <row r="1462" spans="1:7" ht="60" customHeight="1" x14ac:dyDescent="0.15">
      <c r="A1462" s="5" t="s">
        <v>461</v>
      </c>
      <c r="B1462" s="25" t="s">
        <v>733</v>
      </c>
      <c r="C1462" s="25"/>
      <c r="D1462" s="5" t="s">
        <v>59</v>
      </c>
      <c r="E1462" s="8">
        <v>11204.51179</v>
      </c>
      <c r="F1462" s="8">
        <v>780</v>
      </c>
      <c r="G1462" s="8">
        <v>8739519.1999999993</v>
      </c>
    </row>
    <row r="1463" spans="1:7" ht="24.95" customHeight="1" x14ac:dyDescent="0.15">
      <c r="A1463" s="24" t="s">
        <v>642</v>
      </c>
      <c r="B1463" s="24"/>
      <c r="C1463" s="24"/>
      <c r="D1463" s="24"/>
      <c r="E1463" s="10">
        <f>SUBTOTAL(9,E1462:E1462)</f>
        <v>11204.51179</v>
      </c>
      <c r="F1463" s="10" t="s">
        <v>557</v>
      </c>
      <c r="G1463" s="10">
        <f>SUBTOTAL(9,G1462:G1462)</f>
        <v>8739519.1999999993</v>
      </c>
    </row>
    <row r="1464" spans="1:7" ht="24.95" customHeight="1" x14ac:dyDescent="0.15">
      <c r="A1464" s="24" t="s">
        <v>643</v>
      </c>
      <c r="B1464" s="24"/>
      <c r="C1464" s="24"/>
      <c r="D1464" s="24"/>
      <c r="E1464" s="24"/>
      <c r="F1464" s="24"/>
      <c r="G1464" s="10">
        <f>SUBTOTAL(9,G1446:G1463)</f>
        <v>18691143</v>
      </c>
    </row>
    <row r="1465" spans="1:7" ht="24.95" customHeight="1" x14ac:dyDescent="0.15"/>
    <row r="1466" spans="1:7" ht="20.100000000000001" customHeight="1" x14ac:dyDescent="0.15">
      <c r="A1466" s="22" t="s">
        <v>424</v>
      </c>
      <c r="B1466" s="22"/>
      <c r="C1466" s="23" t="s">
        <v>290</v>
      </c>
      <c r="D1466" s="23"/>
      <c r="E1466" s="23"/>
      <c r="F1466" s="23"/>
      <c r="G1466" s="23"/>
    </row>
    <row r="1467" spans="1:7" ht="20.100000000000001" customHeight="1" x14ac:dyDescent="0.15">
      <c r="A1467" s="22" t="s">
        <v>425</v>
      </c>
      <c r="B1467" s="22"/>
      <c r="C1467" s="23" t="s">
        <v>426</v>
      </c>
      <c r="D1467" s="23"/>
      <c r="E1467" s="23"/>
      <c r="F1467" s="23"/>
      <c r="G1467" s="23"/>
    </row>
    <row r="1468" spans="1:7" ht="24.95" customHeight="1" x14ac:dyDescent="0.15">
      <c r="A1468" s="22" t="s">
        <v>427</v>
      </c>
      <c r="B1468" s="22"/>
      <c r="C1468" s="23" t="s">
        <v>405</v>
      </c>
      <c r="D1468" s="23"/>
      <c r="E1468" s="23"/>
      <c r="F1468" s="23"/>
      <c r="G1468" s="23"/>
    </row>
    <row r="1469" spans="1:7" ht="15" customHeight="1" x14ac:dyDescent="0.15"/>
    <row r="1470" spans="1:7" ht="24.95" customHeight="1" x14ac:dyDescent="0.15">
      <c r="A1470" s="15" t="s">
        <v>647</v>
      </c>
      <c r="B1470" s="15"/>
      <c r="C1470" s="15"/>
      <c r="D1470" s="15"/>
      <c r="E1470" s="15"/>
      <c r="F1470" s="15"/>
      <c r="G1470" s="15"/>
    </row>
    <row r="1471" spans="1:7" ht="15" customHeight="1" x14ac:dyDescent="0.15"/>
    <row r="1472" spans="1:7" ht="50.1" customHeight="1" x14ac:dyDescent="0.15">
      <c r="A1472" s="5" t="s">
        <v>336</v>
      </c>
      <c r="B1472" s="20" t="s">
        <v>575</v>
      </c>
      <c r="C1472" s="20"/>
      <c r="D1472" s="5" t="s">
        <v>636</v>
      </c>
      <c r="E1472" s="5" t="s">
        <v>637</v>
      </c>
      <c r="F1472" s="5" t="s">
        <v>638</v>
      </c>
      <c r="G1472" s="5" t="s">
        <v>639</v>
      </c>
    </row>
    <row r="1473" spans="1:7" ht="15" customHeight="1" x14ac:dyDescent="0.15">
      <c r="A1473" s="5">
        <v>1</v>
      </c>
      <c r="B1473" s="20">
        <v>2</v>
      </c>
      <c r="C1473" s="20"/>
      <c r="D1473" s="5">
        <v>3</v>
      </c>
      <c r="E1473" s="5">
        <v>4</v>
      </c>
      <c r="F1473" s="5">
        <v>5</v>
      </c>
      <c r="G1473" s="5">
        <v>6</v>
      </c>
    </row>
    <row r="1474" spans="1:7" ht="39.950000000000003" customHeight="1" x14ac:dyDescent="0.15">
      <c r="A1474" s="5" t="s">
        <v>462</v>
      </c>
      <c r="B1474" s="25" t="s">
        <v>734</v>
      </c>
      <c r="C1474" s="25"/>
      <c r="D1474" s="5" t="s">
        <v>59</v>
      </c>
      <c r="E1474" s="8">
        <v>1</v>
      </c>
      <c r="F1474" s="8">
        <v>25000</v>
      </c>
      <c r="G1474" s="8">
        <v>25000</v>
      </c>
    </row>
    <row r="1475" spans="1:7" ht="24.95" customHeight="1" x14ac:dyDescent="0.15">
      <c r="A1475" s="24" t="s">
        <v>642</v>
      </c>
      <c r="B1475" s="24"/>
      <c r="C1475" s="24"/>
      <c r="D1475" s="24"/>
      <c r="E1475" s="10">
        <f>SUBTOTAL(9,E1474:E1474)</f>
        <v>1</v>
      </c>
      <c r="F1475" s="10" t="s">
        <v>557</v>
      </c>
      <c r="G1475" s="10">
        <f>SUBTOTAL(9,G1474:G1474)</f>
        <v>25000</v>
      </c>
    </row>
    <row r="1476" spans="1:7" ht="39.950000000000003" customHeight="1" x14ac:dyDescent="0.15">
      <c r="A1476" s="5" t="s">
        <v>463</v>
      </c>
      <c r="B1476" s="25" t="s">
        <v>735</v>
      </c>
      <c r="C1476" s="25"/>
      <c r="D1476" s="5" t="s">
        <v>59</v>
      </c>
      <c r="E1476" s="8">
        <v>1</v>
      </c>
      <c r="F1476" s="8">
        <v>11000</v>
      </c>
      <c r="G1476" s="8">
        <v>11000</v>
      </c>
    </row>
    <row r="1477" spans="1:7" ht="24.95" customHeight="1" x14ac:dyDescent="0.15">
      <c r="A1477" s="24" t="s">
        <v>642</v>
      </c>
      <c r="B1477" s="24"/>
      <c r="C1477" s="24"/>
      <c r="D1477" s="24"/>
      <c r="E1477" s="10">
        <f>SUBTOTAL(9,E1476:E1476)</f>
        <v>1</v>
      </c>
      <c r="F1477" s="10" t="s">
        <v>557</v>
      </c>
      <c r="G1477" s="10">
        <f>SUBTOTAL(9,G1476:G1476)</f>
        <v>11000</v>
      </c>
    </row>
    <row r="1478" spans="1:7" ht="60" customHeight="1" x14ac:dyDescent="0.15">
      <c r="A1478" s="5" t="s">
        <v>464</v>
      </c>
      <c r="B1478" s="25" t="s">
        <v>736</v>
      </c>
      <c r="C1478" s="25"/>
      <c r="D1478" s="5" t="s">
        <v>59</v>
      </c>
      <c r="E1478" s="8">
        <v>1</v>
      </c>
      <c r="F1478" s="8">
        <v>30000</v>
      </c>
      <c r="G1478" s="8">
        <v>30000</v>
      </c>
    </row>
    <row r="1479" spans="1:7" ht="24.95" customHeight="1" x14ac:dyDescent="0.15">
      <c r="A1479" s="24" t="s">
        <v>642</v>
      </c>
      <c r="B1479" s="24"/>
      <c r="C1479" s="24"/>
      <c r="D1479" s="24"/>
      <c r="E1479" s="10">
        <f>SUBTOTAL(9,E1478:E1478)</f>
        <v>1</v>
      </c>
      <c r="F1479" s="10" t="s">
        <v>557</v>
      </c>
      <c r="G1479" s="10">
        <f>SUBTOTAL(9,G1478:G1478)</f>
        <v>30000</v>
      </c>
    </row>
    <row r="1480" spans="1:7" ht="39.950000000000003" customHeight="1" x14ac:dyDescent="0.15">
      <c r="A1480" s="5" t="s">
        <v>465</v>
      </c>
      <c r="B1480" s="25" t="s">
        <v>737</v>
      </c>
      <c r="C1480" s="25"/>
      <c r="D1480" s="5" t="s">
        <v>59</v>
      </c>
      <c r="E1480" s="8">
        <v>2</v>
      </c>
      <c r="F1480" s="8">
        <v>128000</v>
      </c>
      <c r="G1480" s="8">
        <v>256000</v>
      </c>
    </row>
    <row r="1481" spans="1:7" ht="24.95" customHeight="1" x14ac:dyDescent="0.15">
      <c r="A1481" s="24" t="s">
        <v>642</v>
      </c>
      <c r="B1481" s="24"/>
      <c r="C1481" s="24"/>
      <c r="D1481" s="24"/>
      <c r="E1481" s="10">
        <f>SUBTOTAL(9,E1480:E1480)</f>
        <v>2</v>
      </c>
      <c r="F1481" s="10" t="s">
        <v>557</v>
      </c>
      <c r="G1481" s="10">
        <f>SUBTOTAL(9,G1480:G1480)</f>
        <v>256000</v>
      </c>
    </row>
    <row r="1482" spans="1:7" ht="60" customHeight="1" x14ac:dyDescent="0.15">
      <c r="A1482" s="5" t="s">
        <v>467</v>
      </c>
      <c r="B1482" s="25" t="s">
        <v>738</v>
      </c>
      <c r="C1482" s="25"/>
      <c r="D1482" s="5" t="s">
        <v>59</v>
      </c>
      <c r="E1482" s="8">
        <v>5</v>
      </c>
      <c r="F1482" s="8">
        <v>34800</v>
      </c>
      <c r="G1482" s="8">
        <v>174000</v>
      </c>
    </row>
    <row r="1483" spans="1:7" ht="24.95" customHeight="1" x14ac:dyDescent="0.15">
      <c r="A1483" s="24" t="s">
        <v>642</v>
      </c>
      <c r="B1483" s="24"/>
      <c r="C1483" s="24"/>
      <c r="D1483" s="24"/>
      <c r="E1483" s="10">
        <f>SUBTOTAL(9,E1482:E1482)</f>
        <v>5</v>
      </c>
      <c r="F1483" s="10" t="s">
        <v>557</v>
      </c>
      <c r="G1483" s="10">
        <f>SUBTOTAL(9,G1482:G1482)</f>
        <v>174000</v>
      </c>
    </row>
    <row r="1484" spans="1:7" ht="39.950000000000003" customHeight="1" x14ac:dyDescent="0.15">
      <c r="A1484" s="5" t="s">
        <v>468</v>
      </c>
      <c r="B1484" s="25" t="s">
        <v>739</v>
      </c>
      <c r="C1484" s="25"/>
      <c r="D1484" s="5" t="s">
        <v>59</v>
      </c>
      <c r="E1484" s="8">
        <v>4</v>
      </c>
      <c r="F1484" s="8">
        <v>20000</v>
      </c>
      <c r="G1484" s="8">
        <v>80000</v>
      </c>
    </row>
    <row r="1485" spans="1:7" ht="24.95" customHeight="1" x14ac:dyDescent="0.15">
      <c r="A1485" s="24" t="s">
        <v>642</v>
      </c>
      <c r="B1485" s="24"/>
      <c r="C1485" s="24"/>
      <c r="D1485" s="24"/>
      <c r="E1485" s="10">
        <f>SUBTOTAL(9,E1484:E1484)</f>
        <v>4</v>
      </c>
      <c r="F1485" s="10" t="s">
        <v>557</v>
      </c>
      <c r="G1485" s="10">
        <f>SUBTOTAL(9,G1484:G1484)</f>
        <v>80000</v>
      </c>
    </row>
    <row r="1486" spans="1:7" ht="39.950000000000003" customHeight="1" x14ac:dyDescent="0.15">
      <c r="A1486" s="5" t="s">
        <v>469</v>
      </c>
      <c r="B1486" s="25" t="s">
        <v>740</v>
      </c>
      <c r="C1486" s="25"/>
      <c r="D1486" s="5" t="s">
        <v>59</v>
      </c>
      <c r="E1486" s="8">
        <v>40</v>
      </c>
      <c r="F1486" s="8">
        <v>835</v>
      </c>
      <c r="G1486" s="8">
        <v>33400</v>
      </c>
    </row>
    <row r="1487" spans="1:7" ht="39.950000000000003" customHeight="1" x14ac:dyDescent="0.15">
      <c r="A1487" s="5" t="s">
        <v>469</v>
      </c>
      <c r="B1487" s="25" t="s">
        <v>740</v>
      </c>
      <c r="C1487" s="25"/>
      <c r="D1487" s="5" t="s">
        <v>59</v>
      </c>
      <c r="E1487" s="8">
        <v>14</v>
      </c>
      <c r="F1487" s="8">
        <v>700</v>
      </c>
      <c r="G1487" s="8">
        <v>9800</v>
      </c>
    </row>
    <row r="1488" spans="1:7" ht="39.950000000000003" customHeight="1" x14ac:dyDescent="0.15">
      <c r="A1488" s="5" t="s">
        <v>469</v>
      </c>
      <c r="B1488" s="25" t="s">
        <v>740</v>
      </c>
      <c r="C1488" s="25"/>
      <c r="D1488" s="5" t="s">
        <v>59</v>
      </c>
      <c r="E1488" s="8">
        <v>13</v>
      </c>
      <c r="F1488" s="8">
        <v>900</v>
      </c>
      <c r="G1488" s="8">
        <v>11700</v>
      </c>
    </row>
    <row r="1489" spans="1:7" ht="24.95" customHeight="1" x14ac:dyDescent="0.15">
      <c r="A1489" s="24" t="s">
        <v>642</v>
      </c>
      <c r="B1489" s="24"/>
      <c r="C1489" s="24"/>
      <c r="D1489" s="24"/>
      <c r="E1489" s="10">
        <f>SUBTOTAL(9,E1486:E1488)</f>
        <v>67</v>
      </c>
      <c r="F1489" s="10" t="s">
        <v>557</v>
      </c>
      <c r="G1489" s="10">
        <f>SUBTOTAL(9,G1486:G1488)</f>
        <v>54900</v>
      </c>
    </row>
    <row r="1490" spans="1:7" ht="39.950000000000003" customHeight="1" x14ac:dyDescent="0.15">
      <c r="A1490" s="5" t="s">
        <v>470</v>
      </c>
      <c r="B1490" s="25" t="s">
        <v>741</v>
      </c>
      <c r="C1490" s="25"/>
      <c r="D1490" s="5" t="s">
        <v>59</v>
      </c>
      <c r="E1490" s="8">
        <v>1</v>
      </c>
      <c r="F1490" s="8">
        <v>399400</v>
      </c>
      <c r="G1490" s="8">
        <v>399400</v>
      </c>
    </row>
    <row r="1491" spans="1:7" ht="24.95" customHeight="1" x14ac:dyDescent="0.15">
      <c r="A1491" s="24" t="s">
        <v>642</v>
      </c>
      <c r="B1491" s="24"/>
      <c r="C1491" s="24"/>
      <c r="D1491" s="24"/>
      <c r="E1491" s="10">
        <f>SUBTOTAL(9,E1490:E1490)</f>
        <v>1</v>
      </c>
      <c r="F1491" s="10" t="s">
        <v>557</v>
      </c>
      <c r="G1491" s="10">
        <f>SUBTOTAL(9,G1490:G1490)</f>
        <v>399400</v>
      </c>
    </row>
    <row r="1492" spans="1:7" ht="39.950000000000003" customHeight="1" x14ac:dyDescent="0.15">
      <c r="A1492" s="5" t="s">
        <v>472</v>
      </c>
      <c r="B1492" s="25" t="s">
        <v>742</v>
      </c>
      <c r="C1492" s="25"/>
      <c r="D1492" s="5" t="s">
        <v>59</v>
      </c>
      <c r="E1492" s="8">
        <v>2</v>
      </c>
      <c r="F1492" s="8">
        <v>35000</v>
      </c>
      <c r="G1492" s="8">
        <v>70000</v>
      </c>
    </row>
    <row r="1493" spans="1:7" ht="24.95" customHeight="1" x14ac:dyDescent="0.15">
      <c r="A1493" s="24" t="s">
        <v>642</v>
      </c>
      <c r="B1493" s="24"/>
      <c r="C1493" s="24"/>
      <c r="D1493" s="24"/>
      <c r="E1493" s="10">
        <f>SUBTOTAL(9,E1492:E1492)</f>
        <v>2</v>
      </c>
      <c r="F1493" s="10" t="s">
        <v>557</v>
      </c>
      <c r="G1493" s="10">
        <f>SUBTOTAL(9,G1492:G1492)</f>
        <v>70000</v>
      </c>
    </row>
    <row r="1494" spans="1:7" ht="60" customHeight="1" x14ac:dyDescent="0.15">
      <c r="A1494" s="5" t="s">
        <v>474</v>
      </c>
      <c r="B1494" s="25" t="s">
        <v>743</v>
      </c>
      <c r="C1494" s="25"/>
      <c r="D1494" s="5" t="s">
        <v>59</v>
      </c>
      <c r="E1494" s="8">
        <v>1</v>
      </c>
      <c r="F1494" s="8">
        <v>60000</v>
      </c>
      <c r="G1494" s="8">
        <v>60000</v>
      </c>
    </row>
    <row r="1495" spans="1:7" ht="24.95" customHeight="1" x14ac:dyDescent="0.15">
      <c r="A1495" s="24" t="s">
        <v>642</v>
      </c>
      <c r="B1495" s="24"/>
      <c r="C1495" s="24"/>
      <c r="D1495" s="24"/>
      <c r="E1495" s="10">
        <f>SUBTOTAL(9,E1494:E1494)</f>
        <v>1</v>
      </c>
      <c r="F1495" s="10" t="s">
        <v>557</v>
      </c>
      <c r="G1495" s="10">
        <f>SUBTOTAL(9,G1494:G1494)</f>
        <v>60000</v>
      </c>
    </row>
    <row r="1496" spans="1:7" ht="39.950000000000003" customHeight="1" x14ac:dyDescent="0.15">
      <c r="A1496" s="5" t="s">
        <v>475</v>
      </c>
      <c r="B1496" s="25" t="s">
        <v>744</v>
      </c>
      <c r="C1496" s="25"/>
      <c r="D1496" s="5" t="s">
        <v>59</v>
      </c>
      <c r="E1496" s="8">
        <v>12</v>
      </c>
      <c r="F1496" s="8">
        <v>3000</v>
      </c>
      <c r="G1496" s="8">
        <v>36000</v>
      </c>
    </row>
    <row r="1497" spans="1:7" ht="24.95" customHeight="1" x14ac:dyDescent="0.15">
      <c r="A1497" s="24" t="s">
        <v>642</v>
      </c>
      <c r="B1497" s="24"/>
      <c r="C1497" s="24"/>
      <c r="D1497" s="24"/>
      <c r="E1497" s="10">
        <f>SUBTOTAL(9,E1496:E1496)</f>
        <v>12</v>
      </c>
      <c r="F1497" s="10" t="s">
        <v>557</v>
      </c>
      <c r="G1497" s="10">
        <f>SUBTOTAL(9,G1496:G1496)</f>
        <v>36000</v>
      </c>
    </row>
    <row r="1498" spans="1:7" ht="60" customHeight="1" x14ac:dyDescent="0.15">
      <c r="A1498" s="5" t="s">
        <v>476</v>
      </c>
      <c r="B1498" s="25" t="s">
        <v>745</v>
      </c>
      <c r="C1498" s="25"/>
      <c r="D1498" s="5" t="s">
        <v>59</v>
      </c>
      <c r="E1498" s="8">
        <v>1</v>
      </c>
      <c r="F1498" s="8">
        <v>7000</v>
      </c>
      <c r="G1498" s="8">
        <v>7000</v>
      </c>
    </row>
    <row r="1499" spans="1:7" ht="24.95" customHeight="1" x14ac:dyDescent="0.15">
      <c r="A1499" s="24" t="s">
        <v>642</v>
      </c>
      <c r="B1499" s="24"/>
      <c r="C1499" s="24"/>
      <c r="D1499" s="24"/>
      <c r="E1499" s="10">
        <f>SUBTOTAL(9,E1498:E1498)</f>
        <v>1</v>
      </c>
      <c r="F1499" s="10" t="s">
        <v>557</v>
      </c>
      <c r="G1499" s="10">
        <f>SUBTOTAL(9,G1498:G1498)</f>
        <v>7000</v>
      </c>
    </row>
    <row r="1500" spans="1:7" ht="60" customHeight="1" x14ac:dyDescent="0.15">
      <c r="A1500" s="5" t="s">
        <v>478</v>
      </c>
      <c r="B1500" s="25" t="s">
        <v>746</v>
      </c>
      <c r="C1500" s="25"/>
      <c r="D1500" s="5" t="s">
        <v>59</v>
      </c>
      <c r="E1500" s="8">
        <v>1</v>
      </c>
      <c r="F1500" s="8">
        <v>290167</v>
      </c>
      <c r="G1500" s="8">
        <v>290167</v>
      </c>
    </row>
    <row r="1501" spans="1:7" ht="24.95" customHeight="1" x14ac:dyDescent="0.15">
      <c r="A1501" s="24" t="s">
        <v>642</v>
      </c>
      <c r="B1501" s="24"/>
      <c r="C1501" s="24"/>
      <c r="D1501" s="24"/>
      <c r="E1501" s="10">
        <f>SUBTOTAL(9,E1500:E1500)</f>
        <v>1</v>
      </c>
      <c r="F1501" s="10" t="s">
        <v>557</v>
      </c>
      <c r="G1501" s="10">
        <f>SUBTOTAL(9,G1500:G1500)</f>
        <v>290167</v>
      </c>
    </row>
    <row r="1502" spans="1:7" ht="69.95" customHeight="1" x14ac:dyDescent="0.15">
      <c r="A1502" s="5" t="s">
        <v>480</v>
      </c>
      <c r="B1502" s="25" t="s">
        <v>747</v>
      </c>
      <c r="C1502" s="25"/>
      <c r="D1502" s="5" t="s">
        <v>59</v>
      </c>
      <c r="E1502" s="8">
        <v>1</v>
      </c>
      <c r="F1502" s="8">
        <v>210000</v>
      </c>
      <c r="G1502" s="8">
        <v>210000</v>
      </c>
    </row>
    <row r="1503" spans="1:7" ht="24.95" customHeight="1" x14ac:dyDescent="0.15">
      <c r="A1503" s="24" t="s">
        <v>642</v>
      </c>
      <c r="B1503" s="24"/>
      <c r="C1503" s="24"/>
      <c r="D1503" s="24"/>
      <c r="E1503" s="10">
        <f>SUBTOTAL(9,E1502:E1502)</f>
        <v>1</v>
      </c>
      <c r="F1503" s="10" t="s">
        <v>557</v>
      </c>
      <c r="G1503" s="10">
        <f>SUBTOTAL(9,G1502:G1502)</f>
        <v>210000</v>
      </c>
    </row>
    <row r="1504" spans="1:7" ht="60" customHeight="1" x14ac:dyDescent="0.15">
      <c r="A1504" s="5" t="s">
        <v>482</v>
      </c>
      <c r="B1504" s="25" t="s">
        <v>748</v>
      </c>
      <c r="C1504" s="25"/>
      <c r="D1504" s="5" t="s">
        <v>59</v>
      </c>
      <c r="E1504" s="8">
        <v>12</v>
      </c>
      <c r="F1504" s="8">
        <v>3600</v>
      </c>
      <c r="G1504" s="8">
        <v>43200</v>
      </c>
    </row>
    <row r="1505" spans="1:7" ht="24.95" customHeight="1" x14ac:dyDescent="0.15">
      <c r="A1505" s="24" t="s">
        <v>642</v>
      </c>
      <c r="B1505" s="24"/>
      <c r="C1505" s="24"/>
      <c r="D1505" s="24"/>
      <c r="E1505" s="10">
        <f>SUBTOTAL(9,E1504:E1504)</f>
        <v>12</v>
      </c>
      <c r="F1505" s="10" t="s">
        <v>557</v>
      </c>
      <c r="G1505" s="10">
        <f>SUBTOTAL(9,G1504:G1504)</f>
        <v>43200</v>
      </c>
    </row>
    <row r="1506" spans="1:7" ht="60" customHeight="1" x14ac:dyDescent="0.15">
      <c r="A1506" s="5" t="s">
        <v>483</v>
      </c>
      <c r="B1506" s="25" t="s">
        <v>749</v>
      </c>
      <c r="C1506" s="25"/>
      <c r="D1506" s="5" t="s">
        <v>59</v>
      </c>
      <c r="E1506" s="8">
        <v>12</v>
      </c>
      <c r="F1506" s="8">
        <v>3600</v>
      </c>
      <c r="G1506" s="8">
        <v>43200</v>
      </c>
    </row>
    <row r="1507" spans="1:7" ht="24.95" customHeight="1" x14ac:dyDescent="0.15">
      <c r="A1507" s="24" t="s">
        <v>642</v>
      </c>
      <c r="B1507" s="24"/>
      <c r="C1507" s="24"/>
      <c r="D1507" s="24"/>
      <c r="E1507" s="10">
        <f>SUBTOTAL(9,E1506:E1506)</f>
        <v>12</v>
      </c>
      <c r="F1507" s="10" t="s">
        <v>557</v>
      </c>
      <c r="G1507" s="10">
        <f>SUBTOTAL(9,G1506:G1506)</f>
        <v>43200</v>
      </c>
    </row>
    <row r="1508" spans="1:7" ht="60" customHeight="1" x14ac:dyDescent="0.15">
      <c r="A1508" s="5" t="s">
        <v>485</v>
      </c>
      <c r="B1508" s="25" t="s">
        <v>750</v>
      </c>
      <c r="C1508" s="25"/>
      <c r="D1508" s="5" t="s">
        <v>59</v>
      </c>
      <c r="E1508" s="8">
        <v>12</v>
      </c>
      <c r="F1508" s="8">
        <v>3600</v>
      </c>
      <c r="G1508" s="8">
        <v>43200</v>
      </c>
    </row>
    <row r="1509" spans="1:7" ht="24.95" customHeight="1" x14ac:dyDescent="0.15">
      <c r="A1509" s="24" t="s">
        <v>642</v>
      </c>
      <c r="B1509" s="24"/>
      <c r="C1509" s="24"/>
      <c r="D1509" s="24"/>
      <c r="E1509" s="10">
        <f>SUBTOTAL(9,E1508:E1508)</f>
        <v>12</v>
      </c>
      <c r="F1509" s="10" t="s">
        <v>557</v>
      </c>
      <c r="G1509" s="10">
        <f>SUBTOTAL(9,G1508:G1508)</f>
        <v>43200</v>
      </c>
    </row>
    <row r="1510" spans="1:7" ht="39.950000000000003" customHeight="1" x14ac:dyDescent="0.15">
      <c r="A1510" s="5" t="s">
        <v>486</v>
      </c>
      <c r="B1510" s="25" t="s">
        <v>751</v>
      </c>
      <c r="C1510" s="25"/>
      <c r="D1510" s="5" t="s">
        <v>59</v>
      </c>
      <c r="E1510" s="8">
        <v>12</v>
      </c>
      <c r="F1510" s="8">
        <v>5000</v>
      </c>
      <c r="G1510" s="8">
        <v>60000</v>
      </c>
    </row>
    <row r="1511" spans="1:7" ht="24.95" customHeight="1" x14ac:dyDescent="0.15">
      <c r="A1511" s="24" t="s">
        <v>642</v>
      </c>
      <c r="B1511" s="24"/>
      <c r="C1511" s="24"/>
      <c r="D1511" s="24"/>
      <c r="E1511" s="10">
        <f>SUBTOTAL(9,E1510:E1510)</f>
        <v>12</v>
      </c>
      <c r="F1511" s="10" t="s">
        <v>557</v>
      </c>
      <c r="G1511" s="10">
        <f>SUBTOTAL(9,G1510:G1510)</f>
        <v>60000</v>
      </c>
    </row>
    <row r="1512" spans="1:7" ht="60" customHeight="1" x14ac:dyDescent="0.15">
      <c r="A1512" s="5" t="s">
        <v>487</v>
      </c>
      <c r="B1512" s="25" t="s">
        <v>752</v>
      </c>
      <c r="C1512" s="25"/>
      <c r="D1512" s="5" t="s">
        <v>59</v>
      </c>
      <c r="E1512" s="8">
        <v>12</v>
      </c>
      <c r="F1512" s="8">
        <v>4500</v>
      </c>
      <c r="G1512" s="8">
        <v>54000</v>
      </c>
    </row>
    <row r="1513" spans="1:7" ht="24.95" customHeight="1" x14ac:dyDescent="0.15">
      <c r="A1513" s="24" t="s">
        <v>642</v>
      </c>
      <c r="B1513" s="24"/>
      <c r="C1513" s="24"/>
      <c r="D1513" s="24"/>
      <c r="E1513" s="10">
        <f>SUBTOTAL(9,E1512:E1512)</f>
        <v>12</v>
      </c>
      <c r="F1513" s="10" t="s">
        <v>557</v>
      </c>
      <c r="G1513" s="10">
        <f>SUBTOTAL(9,G1512:G1512)</f>
        <v>54000</v>
      </c>
    </row>
    <row r="1514" spans="1:7" ht="60" customHeight="1" x14ac:dyDescent="0.15">
      <c r="A1514" s="5" t="s">
        <v>488</v>
      </c>
      <c r="B1514" s="25" t="s">
        <v>753</v>
      </c>
      <c r="C1514" s="25"/>
      <c r="D1514" s="5" t="s">
        <v>59</v>
      </c>
      <c r="E1514" s="8">
        <v>12</v>
      </c>
      <c r="F1514" s="8">
        <v>4000</v>
      </c>
      <c r="G1514" s="8">
        <v>48000</v>
      </c>
    </row>
    <row r="1515" spans="1:7" ht="24.95" customHeight="1" x14ac:dyDescent="0.15">
      <c r="A1515" s="24" t="s">
        <v>642</v>
      </c>
      <c r="B1515" s="24"/>
      <c r="C1515" s="24"/>
      <c r="D1515" s="24"/>
      <c r="E1515" s="10">
        <f>SUBTOTAL(9,E1514:E1514)</f>
        <v>12</v>
      </c>
      <c r="F1515" s="10" t="s">
        <v>557</v>
      </c>
      <c r="G1515" s="10">
        <f>SUBTOTAL(9,G1514:G1514)</f>
        <v>48000</v>
      </c>
    </row>
    <row r="1516" spans="1:7" ht="39.950000000000003" customHeight="1" x14ac:dyDescent="0.15">
      <c r="A1516" s="5" t="s">
        <v>489</v>
      </c>
      <c r="B1516" s="25" t="s">
        <v>754</v>
      </c>
      <c r="C1516" s="25"/>
      <c r="D1516" s="5" t="s">
        <v>59</v>
      </c>
      <c r="E1516" s="8">
        <v>1</v>
      </c>
      <c r="F1516" s="8">
        <v>70000</v>
      </c>
      <c r="G1516" s="8">
        <v>70000</v>
      </c>
    </row>
    <row r="1517" spans="1:7" ht="24.95" customHeight="1" x14ac:dyDescent="0.15">
      <c r="A1517" s="24" t="s">
        <v>642</v>
      </c>
      <c r="B1517" s="24"/>
      <c r="C1517" s="24"/>
      <c r="D1517" s="24"/>
      <c r="E1517" s="10">
        <f>SUBTOTAL(9,E1516:E1516)</f>
        <v>1</v>
      </c>
      <c r="F1517" s="10" t="s">
        <v>557</v>
      </c>
      <c r="G1517" s="10">
        <f>SUBTOTAL(9,G1516:G1516)</f>
        <v>70000</v>
      </c>
    </row>
    <row r="1518" spans="1:7" ht="39.950000000000003" customHeight="1" x14ac:dyDescent="0.15">
      <c r="A1518" s="5" t="s">
        <v>491</v>
      </c>
      <c r="B1518" s="25" t="s">
        <v>755</v>
      </c>
      <c r="C1518" s="25"/>
      <c r="D1518" s="5" t="s">
        <v>59</v>
      </c>
      <c r="E1518" s="8">
        <v>1</v>
      </c>
      <c r="F1518" s="8">
        <v>60000</v>
      </c>
      <c r="G1518" s="8">
        <v>60000</v>
      </c>
    </row>
    <row r="1519" spans="1:7" ht="24.95" customHeight="1" x14ac:dyDescent="0.15">
      <c r="A1519" s="24" t="s">
        <v>642</v>
      </c>
      <c r="B1519" s="24"/>
      <c r="C1519" s="24"/>
      <c r="D1519" s="24"/>
      <c r="E1519" s="10">
        <f>SUBTOTAL(9,E1518:E1518)</f>
        <v>1</v>
      </c>
      <c r="F1519" s="10" t="s">
        <v>557</v>
      </c>
      <c r="G1519" s="10">
        <f>SUBTOTAL(9,G1518:G1518)</f>
        <v>60000</v>
      </c>
    </row>
    <row r="1520" spans="1:7" ht="80.099999999999994" customHeight="1" x14ac:dyDescent="0.15">
      <c r="A1520" s="5" t="s">
        <v>493</v>
      </c>
      <c r="B1520" s="25" t="s">
        <v>756</v>
      </c>
      <c r="C1520" s="25"/>
      <c r="D1520" s="5" t="s">
        <v>59</v>
      </c>
      <c r="E1520" s="8">
        <v>1</v>
      </c>
      <c r="F1520" s="8">
        <v>31875</v>
      </c>
      <c r="G1520" s="8">
        <v>31875</v>
      </c>
    </row>
    <row r="1521" spans="1:7" ht="24.95" customHeight="1" x14ac:dyDescent="0.15">
      <c r="A1521" s="24" t="s">
        <v>642</v>
      </c>
      <c r="B1521" s="24"/>
      <c r="C1521" s="24"/>
      <c r="D1521" s="24"/>
      <c r="E1521" s="10">
        <f>SUBTOTAL(9,E1520:E1520)</f>
        <v>1</v>
      </c>
      <c r="F1521" s="10" t="s">
        <v>557</v>
      </c>
      <c r="G1521" s="10">
        <f>SUBTOTAL(9,G1520:G1520)</f>
        <v>31875</v>
      </c>
    </row>
    <row r="1522" spans="1:7" ht="39.950000000000003" customHeight="1" x14ac:dyDescent="0.15">
      <c r="A1522" s="5" t="s">
        <v>495</v>
      </c>
      <c r="B1522" s="25" t="s">
        <v>757</v>
      </c>
      <c r="C1522" s="25"/>
      <c r="D1522" s="5" t="s">
        <v>59</v>
      </c>
      <c r="E1522" s="8">
        <v>12</v>
      </c>
      <c r="F1522" s="8">
        <v>5177.6666670000004</v>
      </c>
      <c r="G1522" s="8">
        <v>62132</v>
      </c>
    </row>
    <row r="1523" spans="1:7" ht="24.95" customHeight="1" x14ac:dyDescent="0.15">
      <c r="A1523" s="24" t="s">
        <v>642</v>
      </c>
      <c r="B1523" s="24"/>
      <c r="C1523" s="24"/>
      <c r="D1523" s="24"/>
      <c r="E1523" s="10">
        <f>SUBTOTAL(9,E1522:E1522)</f>
        <v>12</v>
      </c>
      <c r="F1523" s="10" t="s">
        <v>557</v>
      </c>
      <c r="G1523" s="10">
        <f>SUBTOTAL(9,G1522:G1522)</f>
        <v>62132</v>
      </c>
    </row>
    <row r="1524" spans="1:7" ht="39.950000000000003" customHeight="1" x14ac:dyDescent="0.15">
      <c r="A1524" s="5" t="s">
        <v>497</v>
      </c>
      <c r="B1524" s="25" t="s">
        <v>758</v>
      </c>
      <c r="C1524" s="25"/>
      <c r="D1524" s="5" t="s">
        <v>59</v>
      </c>
      <c r="E1524" s="8">
        <v>1</v>
      </c>
      <c r="F1524" s="8">
        <v>60000</v>
      </c>
      <c r="G1524" s="8">
        <v>60000</v>
      </c>
    </row>
    <row r="1525" spans="1:7" ht="24.95" customHeight="1" x14ac:dyDescent="0.15">
      <c r="A1525" s="24" t="s">
        <v>642</v>
      </c>
      <c r="B1525" s="24"/>
      <c r="C1525" s="24"/>
      <c r="D1525" s="24"/>
      <c r="E1525" s="10">
        <f>SUBTOTAL(9,E1524:E1524)</f>
        <v>1</v>
      </c>
      <c r="F1525" s="10" t="s">
        <v>557</v>
      </c>
      <c r="G1525" s="10">
        <f>SUBTOTAL(9,G1524:G1524)</f>
        <v>60000</v>
      </c>
    </row>
    <row r="1526" spans="1:7" ht="39.950000000000003" customHeight="1" x14ac:dyDescent="0.15">
      <c r="A1526" s="5" t="s">
        <v>499</v>
      </c>
      <c r="B1526" s="25" t="s">
        <v>759</v>
      </c>
      <c r="C1526" s="25"/>
      <c r="D1526" s="5" t="s">
        <v>59</v>
      </c>
      <c r="E1526" s="8">
        <v>1</v>
      </c>
      <c r="F1526" s="8">
        <v>15600</v>
      </c>
      <c r="G1526" s="8">
        <v>15600</v>
      </c>
    </row>
    <row r="1527" spans="1:7" ht="24.95" customHeight="1" x14ac:dyDescent="0.15">
      <c r="A1527" s="24" t="s">
        <v>642</v>
      </c>
      <c r="B1527" s="24"/>
      <c r="C1527" s="24"/>
      <c r="D1527" s="24"/>
      <c r="E1527" s="10">
        <f>SUBTOTAL(9,E1526:E1526)</f>
        <v>1</v>
      </c>
      <c r="F1527" s="10" t="s">
        <v>557</v>
      </c>
      <c r="G1527" s="10">
        <f>SUBTOTAL(9,G1526:G1526)</f>
        <v>15600</v>
      </c>
    </row>
    <row r="1528" spans="1:7" ht="24.95" customHeight="1" x14ac:dyDescent="0.15">
      <c r="A1528" s="24" t="s">
        <v>643</v>
      </c>
      <c r="B1528" s="24"/>
      <c r="C1528" s="24"/>
      <c r="D1528" s="24"/>
      <c r="E1528" s="24"/>
      <c r="F1528" s="24"/>
      <c r="G1528" s="10">
        <f>SUBTOTAL(9,G1474:G1527)</f>
        <v>2294674</v>
      </c>
    </row>
    <row r="1529" spans="1:7" ht="24.95" customHeight="1" x14ac:dyDescent="0.15"/>
    <row r="1530" spans="1:7" ht="20.100000000000001" customHeight="1" x14ac:dyDescent="0.15">
      <c r="A1530" s="22" t="s">
        <v>424</v>
      </c>
      <c r="B1530" s="22"/>
      <c r="C1530" s="23" t="s">
        <v>290</v>
      </c>
      <c r="D1530" s="23"/>
      <c r="E1530" s="23"/>
      <c r="F1530" s="23"/>
      <c r="G1530" s="23"/>
    </row>
    <row r="1531" spans="1:7" ht="20.100000000000001" customHeight="1" x14ac:dyDescent="0.15">
      <c r="A1531" s="22" t="s">
        <v>425</v>
      </c>
      <c r="B1531" s="22"/>
      <c r="C1531" s="23" t="s">
        <v>426</v>
      </c>
      <c r="D1531" s="23"/>
      <c r="E1531" s="23"/>
      <c r="F1531" s="23"/>
      <c r="G1531" s="23"/>
    </row>
    <row r="1532" spans="1:7" ht="24.95" customHeight="1" x14ac:dyDescent="0.15">
      <c r="A1532" s="22" t="s">
        <v>427</v>
      </c>
      <c r="B1532" s="22"/>
      <c r="C1532" s="23" t="s">
        <v>405</v>
      </c>
      <c r="D1532" s="23"/>
      <c r="E1532" s="23"/>
      <c r="F1532" s="23"/>
      <c r="G1532" s="23"/>
    </row>
    <row r="1533" spans="1:7" ht="15" customHeight="1" x14ac:dyDescent="0.15"/>
    <row r="1534" spans="1:7" ht="24.95" customHeight="1" x14ac:dyDescent="0.15">
      <c r="A1534" s="15" t="s">
        <v>654</v>
      </c>
      <c r="B1534" s="15"/>
      <c r="C1534" s="15"/>
      <c r="D1534" s="15"/>
      <c r="E1534" s="15"/>
      <c r="F1534" s="15"/>
      <c r="G1534" s="15"/>
    </row>
    <row r="1535" spans="1:7" ht="15" customHeight="1" x14ac:dyDescent="0.15"/>
    <row r="1536" spans="1:7" ht="50.1" customHeight="1" x14ac:dyDescent="0.15">
      <c r="A1536" s="5" t="s">
        <v>336</v>
      </c>
      <c r="B1536" s="20" t="s">
        <v>575</v>
      </c>
      <c r="C1536" s="20"/>
      <c r="D1536" s="5" t="s">
        <v>636</v>
      </c>
      <c r="E1536" s="5" t="s">
        <v>637</v>
      </c>
      <c r="F1536" s="5" t="s">
        <v>638</v>
      </c>
      <c r="G1536" s="5" t="s">
        <v>639</v>
      </c>
    </row>
    <row r="1537" spans="1:7" ht="15" customHeight="1" x14ac:dyDescent="0.15">
      <c r="A1537" s="5">
        <v>1</v>
      </c>
      <c r="B1537" s="20">
        <v>2</v>
      </c>
      <c r="C1537" s="20"/>
      <c r="D1537" s="5">
        <v>3</v>
      </c>
      <c r="E1537" s="5">
        <v>4</v>
      </c>
      <c r="F1537" s="5">
        <v>5</v>
      </c>
      <c r="G1537" s="5">
        <v>6</v>
      </c>
    </row>
    <row r="1538" spans="1:7" ht="60" customHeight="1" x14ac:dyDescent="0.15">
      <c r="A1538" s="5" t="s">
        <v>517</v>
      </c>
      <c r="B1538" s="25" t="s">
        <v>772</v>
      </c>
      <c r="C1538" s="25"/>
      <c r="D1538" s="5" t="s">
        <v>59</v>
      </c>
      <c r="E1538" s="8">
        <v>1</v>
      </c>
      <c r="F1538" s="8">
        <v>1983100</v>
      </c>
      <c r="G1538" s="8">
        <v>1983100</v>
      </c>
    </row>
    <row r="1539" spans="1:7" ht="24.95" customHeight="1" x14ac:dyDescent="0.15">
      <c r="A1539" s="24" t="s">
        <v>642</v>
      </c>
      <c r="B1539" s="24"/>
      <c r="C1539" s="24"/>
      <c r="D1539" s="24"/>
      <c r="E1539" s="10">
        <f>SUBTOTAL(9,E1538:E1538)</f>
        <v>1</v>
      </c>
      <c r="F1539" s="10" t="s">
        <v>557</v>
      </c>
      <c r="G1539" s="10">
        <f>SUBTOTAL(9,G1538:G1538)</f>
        <v>1983100</v>
      </c>
    </row>
    <row r="1540" spans="1:7" ht="60" customHeight="1" x14ac:dyDescent="0.15">
      <c r="A1540" s="5" t="s">
        <v>523</v>
      </c>
      <c r="B1540" s="25" t="s">
        <v>773</v>
      </c>
      <c r="C1540" s="25"/>
      <c r="D1540" s="5" t="s">
        <v>59</v>
      </c>
      <c r="E1540" s="8">
        <v>1</v>
      </c>
      <c r="F1540" s="8">
        <v>3770800</v>
      </c>
      <c r="G1540" s="8">
        <v>3770800</v>
      </c>
    </row>
    <row r="1541" spans="1:7" ht="24.95" customHeight="1" x14ac:dyDescent="0.15">
      <c r="A1541" s="24" t="s">
        <v>642</v>
      </c>
      <c r="B1541" s="24"/>
      <c r="C1541" s="24"/>
      <c r="D1541" s="24"/>
      <c r="E1541" s="10">
        <f>SUBTOTAL(9,E1540:E1540)</f>
        <v>1</v>
      </c>
      <c r="F1541" s="10" t="s">
        <v>557</v>
      </c>
      <c r="G1541" s="10">
        <f>SUBTOTAL(9,G1540:G1540)</f>
        <v>3770800</v>
      </c>
    </row>
    <row r="1542" spans="1:7" ht="60" customHeight="1" x14ac:dyDescent="0.15">
      <c r="A1542" s="5" t="s">
        <v>525</v>
      </c>
      <c r="B1542" s="25" t="s">
        <v>774</v>
      </c>
      <c r="C1542" s="25"/>
      <c r="D1542" s="5" t="s">
        <v>59</v>
      </c>
      <c r="E1542" s="8">
        <v>1</v>
      </c>
      <c r="F1542" s="8">
        <v>477700</v>
      </c>
      <c r="G1542" s="8">
        <v>477700</v>
      </c>
    </row>
    <row r="1543" spans="1:7" ht="24.95" customHeight="1" x14ac:dyDescent="0.15">
      <c r="A1543" s="24" t="s">
        <v>642</v>
      </c>
      <c r="B1543" s="24"/>
      <c r="C1543" s="24"/>
      <c r="D1543" s="24"/>
      <c r="E1543" s="10">
        <f>SUBTOTAL(9,E1542:E1542)</f>
        <v>1</v>
      </c>
      <c r="F1543" s="10" t="s">
        <v>557</v>
      </c>
      <c r="G1543" s="10">
        <f>SUBTOTAL(9,G1542:G1542)</f>
        <v>477700</v>
      </c>
    </row>
    <row r="1544" spans="1:7" ht="60" customHeight="1" x14ac:dyDescent="0.15">
      <c r="A1544" s="5" t="s">
        <v>529</v>
      </c>
      <c r="B1544" s="25" t="s">
        <v>775</v>
      </c>
      <c r="C1544" s="25"/>
      <c r="D1544" s="5" t="s">
        <v>59</v>
      </c>
      <c r="E1544" s="8">
        <v>1</v>
      </c>
      <c r="F1544" s="8">
        <v>462400</v>
      </c>
      <c r="G1544" s="8">
        <v>462400</v>
      </c>
    </row>
    <row r="1545" spans="1:7" ht="24.95" customHeight="1" x14ac:dyDescent="0.15">
      <c r="A1545" s="24" t="s">
        <v>642</v>
      </c>
      <c r="B1545" s="24"/>
      <c r="C1545" s="24"/>
      <c r="D1545" s="24"/>
      <c r="E1545" s="10">
        <f>SUBTOTAL(9,E1544:E1544)</f>
        <v>1</v>
      </c>
      <c r="F1545" s="10" t="s">
        <v>557</v>
      </c>
      <c r="G1545" s="10">
        <f>SUBTOTAL(9,G1544:G1544)</f>
        <v>462400</v>
      </c>
    </row>
    <row r="1546" spans="1:7" ht="60" customHeight="1" x14ac:dyDescent="0.15">
      <c r="A1546" s="5" t="s">
        <v>531</v>
      </c>
      <c r="B1546" s="25" t="s">
        <v>776</v>
      </c>
      <c r="C1546" s="25"/>
      <c r="D1546" s="5" t="s">
        <v>59</v>
      </c>
      <c r="E1546" s="8">
        <v>1</v>
      </c>
      <c r="F1546" s="8">
        <v>418200</v>
      </c>
      <c r="G1546" s="8">
        <v>418200</v>
      </c>
    </row>
    <row r="1547" spans="1:7" ht="24.95" customHeight="1" x14ac:dyDescent="0.15">
      <c r="A1547" s="24" t="s">
        <v>642</v>
      </c>
      <c r="B1547" s="24"/>
      <c r="C1547" s="24"/>
      <c r="D1547" s="24"/>
      <c r="E1547" s="10">
        <f>SUBTOTAL(9,E1546:E1546)</f>
        <v>1</v>
      </c>
      <c r="F1547" s="10" t="s">
        <v>557</v>
      </c>
      <c r="G1547" s="10">
        <f>SUBTOTAL(9,G1546:G1546)</f>
        <v>418200</v>
      </c>
    </row>
    <row r="1548" spans="1:7" ht="60" customHeight="1" x14ac:dyDescent="0.15">
      <c r="A1548" s="5" t="s">
        <v>533</v>
      </c>
      <c r="B1548" s="25" t="s">
        <v>777</v>
      </c>
      <c r="C1548" s="25"/>
      <c r="D1548" s="5" t="s">
        <v>59</v>
      </c>
      <c r="E1548" s="8">
        <v>1</v>
      </c>
      <c r="F1548" s="8">
        <v>596700</v>
      </c>
      <c r="G1548" s="8">
        <v>596700</v>
      </c>
    </row>
    <row r="1549" spans="1:7" ht="24.95" customHeight="1" x14ac:dyDescent="0.15">
      <c r="A1549" s="24" t="s">
        <v>642</v>
      </c>
      <c r="B1549" s="24"/>
      <c r="C1549" s="24"/>
      <c r="D1549" s="24"/>
      <c r="E1549" s="10">
        <f>SUBTOTAL(9,E1548:E1548)</f>
        <v>1</v>
      </c>
      <c r="F1549" s="10" t="s">
        <v>557</v>
      </c>
      <c r="G1549" s="10">
        <f>SUBTOTAL(9,G1548:G1548)</f>
        <v>596700</v>
      </c>
    </row>
    <row r="1550" spans="1:7" ht="60" customHeight="1" x14ac:dyDescent="0.15">
      <c r="A1550" s="5" t="s">
        <v>535</v>
      </c>
      <c r="B1550" s="25" t="s">
        <v>778</v>
      </c>
      <c r="C1550" s="25"/>
      <c r="D1550" s="5" t="s">
        <v>59</v>
      </c>
      <c r="E1550" s="8">
        <v>1</v>
      </c>
      <c r="F1550" s="8">
        <v>462400</v>
      </c>
      <c r="G1550" s="8">
        <v>462400</v>
      </c>
    </row>
    <row r="1551" spans="1:7" ht="24.95" customHeight="1" x14ac:dyDescent="0.15">
      <c r="A1551" s="24" t="s">
        <v>642</v>
      </c>
      <c r="B1551" s="24"/>
      <c r="C1551" s="24"/>
      <c r="D1551" s="24"/>
      <c r="E1551" s="10">
        <f>SUBTOTAL(9,E1550:E1550)</f>
        <v>1</v>
      </c>
      <c r="F1551" s="10" t="s">
        <v>557</v>
      </c>
      <c r="G1551" s="10">
        <f>SUBTOTAL(9,G1550:G1550)</f>
        <v>462400</v>
      </c>
    </row>
    <row r="1552" spans="1:7" ht="60" customHeight="1" x14ac:dyDescent="0.15">
      <c r="A1552" s="5" t="s">
        <v>537</v>
      </c>
      <c r="B1552" s="25" t="s">
        <v>779</v>
      </c>
      <c r="C1552" s="25"/>
      <c r="D1552" s="5" t="s">
        <v>59</v>
      </c>
      <c r="E1552" s="8">
        <v>1</v>
      </c>
      <c r="F1552" s="8">
        <v>263700</v>
      </c>
      <c r="G1552" s="8">
        <v>263700</v>
      </c>
    </row>
    <row r="1553" spans="1:7" ht="24.95" customHeight="1" x14ac:dyDescent="0.15">
      <c r="A1553" s="24" t="s">
        <v>642</v>
      </c>
      <c r="B1553" s="24"/>
      <c r="C1553" s="24"/>
      <c r="D1553" s="24"/>
      <c r="E1553" s="10">
        <f>SUBTOTAL(9,E1552:E1552)</f>
        <v>1</v>
      </c>
      <c r="F1553" s="10" t="s">
        <v>557</v>
      </c>
      <c r="G1553" s="10">
        <f>SUBTOTAL(9,G1552:G1552)</f>
        <v>263700</v>
      </c>
    </row>
    <row r="1554" spans="1:7" ht="39.950000000000003" customHeight="1" x14ac:dyDescent="0.15">
      <c r="A1554" s="5" t="s">
        <v>539</v>
      </c>
      <c r="B1554" s="25" t="s">
        <v>780</v>
      </c>
      <c r="C1554" s="25"/>
      <c r="D1554" s="5" t="s">
        <v>59</v>
      </c>
      <c r="E1554" s="8">
        <v>1</v>
      </c>
      <c r="F1554" s="8">
        <v>444085</v>
      </c>
      <c r="G1554" s="8">
        <v>444085</v>
      </c>
    </row>
    <row r="1555" spans="1:7" ht="24.95" customHeight="1" x14ac:dyDescent="0.15">
      <c r="A1555" s="24" t="s">
        <v>642</v>
      </c>
      <c r="B1555" s="24"/>
      <c r="C1555" s="24"/>
      <c r="D1555" s="24"/>
      <c r="E1555" s="10">
        <f>SUBTOTAL(9,E1554:E1554)</f>
        <v>1</v>
      </c>
      <c r="F1555" s="10" t="s">
        <v>557</v>
      </c>
      <c r="G1555" s="10">
        <f>SUBTOTAL(9,G1554:G1554)</f>
        <v>444085</v>
      </c>
    </row>
    <row r="1556" spans="1:7" ht="60" customHeight="1" x14ac:dyDescent="0.15">
      <c r="A1556" s="5" t="s">
        <v>546</v>
      </c>
      <c r="B1556" s="25" t="s">
        <v>781</v>
      </c>
      <c r="C1556" s="25"/>
      <c r="D1556" s="5" t="s">
        <v>59</v>
      </c>
      <c r="E1556" s="8">
        <v>12</v>
      </c>
      <c r="F1556" s="8">
        <v>7000</v>
      </c>
      <c r="G1556" s="8">
        <v>84000</v>
      </c>
    </row>
    <row r="1557" spans="1:7" ht="24.95" customHeight="1" x14ac:dyDescent="0.15">
      <c r="A1557" s="24" t="s">
        <v>642</v>
      </c>
      <c r="B1557" s="24"/>
      <c r="C1557" s="24"/>
      <c r="D1557" s="24"/>
      <c r="E1557" s="10">
        <f>SUBTOTAL(9,E1556:E1556)</f>
        <v>12</v>
      </c>
      <c r="F1557" s="10" t="s">
        <v>557</v>
      </c>
      <c r="G1557" s="10">
        <f>SUBTOTAL(9,G1556:G1556)</f>
        <v>84000</v>
      </c>
    </row>
    <row r="1558" spans="1:7" ht="80.099999999999994" customHeight="1" x14ac:dyDescent="0.15">
      <c r="A1558" s="5" t="s">
        <v>548</v>
      </c>
      <c r="B1558" s="25" t="s">
        <v>782</v>
      </c>
      <c r="C1558" s="25"/>
      <c r="D1558" s="5" t="s">
        <v>59</v>
      </c>
      <c r="E1558" s="8">
        <v>12</v>
      </c>
      <c r="F1558" s="8">
        <v>254981.75</v>
      </c>
      <c r="G1558" s="8">
        <v>3059781</v>
      </c>
    </row>
    <row r="1559" spans="1:7" ht="24.95" customHeight="1" x14ac:dyDescent="0.15">
      <c r="A1559" s="24" t="s">
        <v>642</v>
      </c>
      <c r="B1559" s="24"/>
      <c r="C1559" s="24"/>
      <c r="D1559" s="24"/>
      <c r="E1559" s="10">
        <f>SUBTOTAL(9,E1558:E1558)</f>
        <v>12</v>
      </c>
      <c r="F1559" s="10" t="s">
        <v>557</v>
      </c>
      <c r="G1559" s="10">
        <f>SUBTOTAL(9,G1558:G1558)</f>
        <v>3059781</v>
      </c>
    </row>
    <row r="1560" spans="1:7" ht="60" customHeight="1" x14ac:dyDescent="0.15">
      <c r="A1560" s="5" t="s">
        <v>550</v>
      </c>
      <c r="B1560" s="25" t="s">
        <v>783</v>
      </c>
      <c r="C1560" s="25"/>
      <c r="D1560" s="5" t="s">
        <v>59</v>
      </c>
      <c r="E1560" s="8">
        <v>2</v>
      </c>
      <c r="F1560" s="8">
        <v>7500</v>
      </c>
      <c r="G1560" s="8">
        <v>15000</v>
      </c>
    </row>
    <row r="1561" spans="1:7" ht="24.95" customHeight="1" x14ac:dyDescent="0.15">
      <c r="A1561" s="24" t="s">
        <v>642</v>
      </c>
      <c r="B1561" s="24"/>
      <c r="C1561" s="24"/>
      <c r="D1561" s="24"/>
      <c r="E1561" s="10">
        <f>SUBTOTAL(9,E1560:E1560)</f>
        <v>2</v>
      </c>
      <c r="F1561" s="10" t="s">
        <v>557</v>
      </c>
      <c r="G1561" s="10">
        <f>SUBTOTAL(9,G1560:G1560)</f>
        <v>15000</v>
      </c>
    </row>
    <row r="1562" spans="1:7" ht="39.950000000000003" customHeight="1" x14ac:dyDescent="0.15">
      <c r="A1562" s="5" t="s">
        <v>552</v>
      </c>
      <c r="B1562" s="25" t="s">
        <v>784</v>
      </c>
      <c r="C1562" s="25"/>
      <c r="D1562" s="5" t="s">
        <v>59</v>
      </c>
      <c r="E1562" s="8">
        <v>3</v>
      </c>
      <c r="F1562" s="8">
        <v>4000</v>
      </c>
      <c r="G1562" s="8">
        <v>12000</v>
      </c>
    </row>
    <row r="1563" spans="1:7" ht="24.95" customHeight="1" x14ac:dyDescent="0.15">
      <c r="A1563" s="24" t="s">
        <v>642</v>
      </c>
      <c r="B1563" s="24"/>
      <c r="C1563" s="24"/>
      <c r="D1563" s="24"/>
      <c r="E1563" s="10">
        <f>SUBTOTAL(9,E1562:E1562)</f>
        <v>3</v>
      </c>
      <c r="F1563" s="10" t="s">
        <v>557</v>
      </c>
      <c r="G1563" s="10">
        <f>SUBTOTAL(9,G1562:G1562)</f>
        <v>12000</v>
      </c>
    </row>
    <row r="1564" spans="1:7" ht="60" customHeight="1" x14ac:dyDescent="0.15">
      <c r="A1564" s="5" t="s">
        <v>554</v>
      </c>
      <c r="B1564" s="25" t="s">
        <v>785</v>
      </c>
      <c r="C1564" s="25"/>
      <c r="D1564" s="5" t="s">
        <v>59</v>
      </c>
      <c r="E1564" s="8">
        <v>1</v>
      </c>
      <c r="F1564" s="8">
        <v>43200</v>
      </c>
      <c r="G1564" s="8">
        <v>43200</v>
      </c>
    </row>
    <row r="1565" spans="1:7" ht="24.95" customHeight="1" x14ac:dyDescent="0.15">
      <c r="A1565" s="24" t="s">
        <v>642</v>
      </c>
      <c r="B1565" s="24"/>
      <c r="C1565" s="24"/>
      <c r="D1565" s="24"/>
      <c r="E1565" s="10">
        <f>SUBTOTAL(9,E1564:E1564)</f>
        <v>1</v>
      </c>
      <c r="F1565" s="10" t="s">
        <v>557</v>
      </c>
      <c r="G1565" s="10">
        <f>SUBTOTAL(9,G1564:G1564)</f>
        <v>43200</v>
      </c>
    </row>
    <row r="1566" spans="1:7" ht="60" customHeight="1" x14ac:dyDescent="0.15">
      <c r="A1566" s="5" t="s">
        <v>559</v>
      </c>
      <c r="B1566" s="25" t="s">
        <v>791</v>
      </c>
      <c r="C1566" s="25"/>
      <c r="D1566" s="5" t="s">
        <v>59</v>
      </c>
      <c r="E1566" s="8">
        <v>1</v>
      </c>
      <c r="F1566" s="8">
        <v>82568</v>
      </c>
      <c r="G1566" s="8">
        <v>82568</v>
      </c>
    </row>
    <row r="1567" spans="1:7" ht="24.95" customHeight="1" x14ac:dyDescent="0.15">
      <c r="A1567" s="24" t="s">
        <v>642</v>
      </c>
      <c r="B1567" s="24"/>
      <c r="C1567" s="24"/>
      <c r="D1567" s="24"/>
      <c r="E1567" s="10">
        <f>SUBTOTAL(9,E1566:E1566)</f>
        <v>1</v>
      </c>
      <c r="F1567" s="10" t="s">
        <v>557</v>
      </c>
      <c r="G1567" s="10">
        <f>SUBTOTAL(9,G1566:G1566)</f>
        <v>82568</v>
      </c>
    </row>
    <row r="1568" spans="1:7" ht="60" customHeight="1" x14ac:dyDescent="0.15">
      <c r="A1568" s="5" t="s">
        <v>561</v>
      </c>
      <c r="B1568" s="25" t="s">
        <v>808</v>
      </c>
      <c r="C1568" s="25"/>
      <c r="D1568" s="5" t="s">
        <v>59</v>
      </c>
      <c r="E1568" s="8">
        <v>150</v>
      </c>
      <c r="F1568" s="8">
        <v>2600</v>
      </c>
      <c r="G1568" s="8">
        <v>390000</v>
      </c>
    </row>
    <row r="1569" spans="1:7" ht="24.95" customHeight="1" x14ac:dyDescent="0.15">
      <c r="A1569" s="24" t="s">
        <v>642</v>
      </c>
      <c r="B1569" s="24"/>
      <c r="C1569" s="24"/>
      <c r="D1569" s="24"/>
      <c r="E1569" s="10">
        <f>SUBTOTAL(9,E1568:E1568)</f>
        <v>150</v>
      </c>
      <c r="F1569" s="10" t="s">
        <v>557</v>
      </c>
      <c r="G1569" s="10">
        <f>SUBTOTAL(9,G1568:G1568)</f>
        <v>390000</v>
      </c>
    </row>
    <row r="1570" spans="1:7" ht="80.099999999999994" customHeight="1" x14ac:dyDescent="0.15">
      <c r="A1570" s="5" t="s">
        <v>563</v>
      </c>
      <c r="B1570" s="25" t="s">
        <v>809</v>
      </c>
      <c r="C1570" s="25"/>
      <c r="D1570" s="5" t="s">
        <v>59</v>
      </c>
      <c r="E1570" s="8">
        <v>15</v>
      </c>
      <c r="F1570" s="8">
        <v>3000</v>
      </c>
      <c r="G1570" s="8">
        <v>45000</v>
      </c>
    </row>
    <row r="1571" spans="1:7" ht="24.95" customHeight="1" x14ac:dyDescent="0.15">
      <c r="A1571" s="24" t="s">
        <v>642</v>
      </c>
      <c r="B1571" s="24"/>
      <c r="C1571" s="24"/>
      <c r="D1571" s="24"/>
      <c r="E1571" s="10">
        <f>SUBTOTAL(9,E1570:E1570)</f>
        <v>15</v>
      </c>
      <c r="F1571" s="10" t="s">
        <v>557</v>
      </c>
      <c r="G1571" s="10">
        <f>SUBTOTAL(9,G1570:G1570)</f>
        <v>45000</v>
      </c>
    </row>
    <row r="1572" spans="1:7" ht="60" customHeight="1" x14ac:dyDescent="0.15">
      <c r="A1572" s="5" t="s">
        <v>565</v>
      </c>
      <c r="B1572" s="25" t="s">
        <v>810</v>
      </c>
      <c r="C1572" s="25"/>
      <c r="D1572" s="5" t="s">
        <v>59</v>
      </c>
      <c r="E1572" s="8">
        <v>15</v>
      </c>
      <c r="F1572" s="8">
        <v>1500</v>
      </c>
      <c r="G1572" s="8">
        <v>22500</v>
      </c>
    </row>
    <row r="1573" spans="1:7" ht="24.95" customHeight="1" x14ac:dyDescent="0.15">
      <c r="A1573" s="24" t="s">
        <v>642</v>
      </c>
      <c r="B1573" s="24"/>
      <c r="C1573" s="24"/>
      <c r="D1573" s="24"/>
      <c r="E1573" s="10">
        <f>SUBTOTAL(9,E1572:E1572)</f>
        <v>15</v>
      </c>
      <c r="F1573" s="10" t="s">
        <v>557</v>
      </c>
      <c r="G1573" s="10">
        <f>SUBTOTAL(9,G1572:G1572)</f>
        <v>22500</v>
      </c>
    </row>
    <row r="1574" spans="1:7" ht="39.950000000000003" customHeight="1" x14ac:dyDescent="0.15">
      <c r="A1574" s="5" t="s">
        <v>567</v>
      </c>
      <c r="B1574" s="25" t="s">
        <v>811</v>
      </c>
      <c r="C1574" s="25"/>
      <c r="D1574" s="5" t="s">
        <v>59</v>
      </c>
      <c r="E1574" s="8">
        <v>3</v>
      </c>
      <c r="F1574" s="8">
        <v>3000</v>
      </c>
      <c r="G1574" s="8">
        <v>9000</v>
      </c>
    </row>
    <row r="1575" spans="1:7" ht="24.95" customHeight="1" x14ac:dyDescent="0.15">
      <c r="A1575" s="24" t="s">
        <v>642</v>
      </c>
      <c r="B1575" s="24"/>
      <c r="C1575" s="24"/>
      <c r="D1575" s="24"/>
      <c r="E1575" s="10">
        <f>SUBTOTAL(9,E1574:E1574)</f>
        <v>3</v>
      </c>
      <c r="F1575" s="10" t="s">
        <v>557</v>
      </c>
      <c r="G1575" s="10">
        <f>SUBTOTAL(9,G1574:G1574)</f>
        <v>9000</v>
      </c>
    </row>
    <row r="1576" spans="1:7" ht="60" customHeight="1" x14ac:dyDescent="0.15">
      <c r="A1576" s="5" t="s">
        <v>812</v>
      </c>
      <c r="B1576" s="25" t="s">
        <v>813</v>
      </c>
      <c r="C1576" s="25"/>
      <c r="D1576" s="5" t="s">
        <v>59</v>
      </c>
      <c r="E1576" s="8">
        <v>1</v>
      </c>
      <c r="F1576" s="8">
        <v>3500</v>
      </c>
      <c r="G1576" s="8">
        <v>3500</v>
      </c>
    </row>
    <row r="1577" spans="1:7" ht="24.95" customHeight="1" x14ac:dyDescent="0.15">
      <c r="A1577" s="24" t="s">
        <v>642</v>
      </c>
      <c r="B1577" s="24"/>
      <c r="C1577" s="24"/>
      <c r="D1577" s="24"/>
      <c r="E1577" s="10">
        <f>SUBTOTAL(9,E1576:E1576)</f>
        <v>1</v>
      </c>
      <c r="F1577" s="10" t="s">
        <v>557</v>
      </c>
      <c r="G1577" s="10">
        <f>SUBTOTAL(9,G1576:G1576)</f>
        <v>3500</v>
      </c>
    </row>
    <row r="1578" spans="1:7" ht="60" customHeight="1" x14ac:dyDescent="0.15">
      <c r="A1578" s="5" t="s">
        <v>814</v>
      </c>
      <c r="B1578" s="25" t="s">
        <v>815</v>
      </c>
      <c r="C1578" s="25"/>
      <c r="D1578" s="5" t="s">
        <v>59</v>
      </c>
      <c r="E1578" s="8">
        <v>10</v>
      </c>
      <c r="F1578" s="8">
        <v>4500</v>
      </c>
      <c r="G1578" s="8">
        <v>45000</v>
      </c>
    </row>
    <row r="1579" spans="1:7" ht="24.95" customHeight="1" x14ac:dyDescent="0.15">
      <c r="A1579" s="24" t="s">
        <v>642</v>
      </c>
      <c r="B1579" s="24"/>
      <c r="C1579" s="24"/>
      <c r="D1579" s="24"/>
      <c r="E1579" s="10">
        <f>SUBTOTAL(9,E1578:E1578)</f>
        <v>10</v>
      </c>
      <c r="F1579" s="10" t="s">
        <v>557</v>
      </c>
      <c r="G1579" s="10">
        <f>SUBTOTAL(9,G1578:G1578)</f>
        <v>45000</v>
      </c>
    </row>
    <row r="1580" spans="1:7" ht="39.950000000000003" customHeight="1" x14ac:dyDescent="0.15">
      <c r="A1580" s="5" t="s">
        <v>816</v>
      </c>
      <c r="B1580" s="25" t="s">
        <v>817</v>
      </c>
      <c r="C1580" s="25"/>
      <c r="D1580" s="5" t="s">
        <v>59</v>
      </c>
      <c r="E1580" s="8">
        <v>3</v>
      </c>
      <c r="F1580" s="8">
        <v>3500</v>
      </c>
      <c r="G1580" s="8">
        <v>10500</v>
      </c>
    </row>
    <row r="1581" spans="1:7" ht="24.95" customHeight="1" x14ac:dyDescent="0.15">
      <c r="A1581" s="24" t="s">
        <v>642</v>
      </c>
      <c r="B1581" s="24"/>
      <c r="C1581" s="24"/>
      <c r="D1581" s="24"/>
      <c r="E1581" s="10">
        <f>SUBTOTAL(9,E1580:E1580)</f>
        <v>3</v>
      </c>
      <c r="F1581" s="10" t="s">
        <v>557</v>
      </c>
      <c r="G1581" s="10">
        <f>SUBTOTAL(9,G1580:G1580)</f>
        <v>10500</v>
      </c>
    </row>
    <row r="1582" spans="1:7" ht="60" customHeight="1" x14ac:dyDescent="0.15">
      <c r="A1582" s="5" t="s">
        <v>818</v>
      </c>
      <c r="B1582" s="25" t="s">
        <v>819</v>
      </c>
      <c r="C1582" s="25"/>
      <c r="D1582" s="5" t="s">
        <v>59</v>
      </c>
      <c r="E1582" s="8">
        <v>40</v>
      </c>
      <c r="F1582" s="8">
        <v>500</v>
      </c>
      <c r="G1582" s="8">
        <v>20000</v>
      </c>
    </row>
    <row r="1583" spans="1:7" ht="24.95" customHeight="1" x14ac:dyDescent="0.15">
      <c r="A1583" s="24" t="s">
        <v>642</v>
      </c>
      <c r="B1583" s="24"/>
      <c r="C1583" s="24"/>
      <c r="D1583" s="24"/>
      <c r="E1583" s="10">
        <f>SUBTOTAL(9,E1582:E1582)</f>
        <v>40</v>
      </c>
      <c r="F1583" s="10" t="s">
        <v>557</v>
      </c>
      <c r="G1583" s="10">
        <f>SUBTOTAL(9,G1582:G1582)</f>
        <v>20000</v>
      </c>
    </row>
    <row r="1584" spans="1:7" ht="39.950000000000003" customHeight="1" x14ac:dyDescent="0.15">
      <c r="A1584" s="5" t="s">
        <v>820</v>
      </c>
      <c r="B1584" s="25" t="s">
        <v>821</v>
      </c>
      <c r="C1584" s="25"/>
      <c r="D1584" s="5" t="s">
        <v>59</v>
      </c>
      <c r="E1584" s="8">
        <v>2</v>
      </c>
      <c r="F1584" s="8">
        <v>2000</v>
      </c>
      <c r="G1584" s="8">
        <v>4000</v>
      </c>
    </row>
    <row r="1585" spans="1:7" ht="24.95" customHeight="1" x14ac:dyDescent="0.15">
      <c r="A1585" s="24" t="s">
        <v>642</v>
      </c>
      <c r="B1585" s="24"/>
      <c r="C1585" s="24"/>
      <c r="D1585" s="24"/>
      <c r="E1585" s="10">
        <f>SUBTOTAL(9,E1584:E1584)</f>
        <v>2</v>
      </c>
      <c r="F1585" s="10" t="s">
        <v>557</v>
      </c>
      <c r="G1585" s="10">
        <f>SUBTOTAL(9,G1584:G1584)</f>
        <v>4000</v>
      </c>
    </row>
    <row r="1586" spans="1:7" ht="39.950000000000003" customHeight="1" x14ac:dyDescent="0.15">
      <c r="A1586" s="5" t="s">
        <v>822</v>
      </c>
      <c r="B1586" s="25" t="s">
        <v>823</v>
      </c>
      <c r="C1586" s="25"/>
      <c r="D1586" s="5" t="s">
        <v>59</v>
      </c>
      <c r="E1586" s="8">
        <v>1</v>
      </c>
      <c r="F1586" s="8">
        <v>12000</v>
      </c>
      <c r="G1586" s="8">
        <v>12000</v>
      </c>
    </row>
    <row r="1587" spans="1:7" ht="24.95" customHeight="1" x14ac:dyDescent="0.15">
      <c r="A1587" s="24" t="s">
        <v>642</v>
      </c>
      <c r="B1587" s="24"/>
      <c r="C1587" s="24"/>
      <c r="D1587" s="24"/>
      <c r="E1587" s="10">
        <f>SUBTOTAL(9,E1586:E1586)</f>
        <v>1</v>
      </c>
      <c r="F1587" s="10" t="s">
        <v>557</v>
      </c>
      <c r="G1587" s="10">
        <f>SUBTOTAL(9,G1586:G1586)</f>
        <v>12000</v>
      </c>
    </row>
    <row r="1588" spans="1:7" ht="39.950000000000003" customHeight="1" x14ac:dyDescent="0.15">
      <c r="A1588" s="5" t="s">
        <v>824</v>
      </c>
      <c r="B1588" s="25" t="s">
        <v>825</v>
      </c>
      <c r="C1588" s="25"/>
      <c r="D1588" s="5" t="s">
        <v>59</v>
      </c>
      <c r="E1588" s="8">
        <v>4</v>
      </c>
      <c r="F1588" s="8">
        <v>15000</v>
      </c>
      <c r="G1588" s="8">
        <v>60000</v>
      </c>
    </row>
    <row r="1589" spans="1:7" ht="24.95" customHeight="1" x14ac:dyDescent="0.15">
      <c r="A1589" s="24" t="s">
        <v>642</v>
      </c>
      <c r="B1589" s="24"/>
      <c r="C1589" s="24"/>
      <c r="D1589" s="24"/>
      <c r="E1589" s="10">
        <f>SUBTOTAL(9,E1588:E1588)</f>
        <v>4</v>
      </c>
      <c r="F1589" s="10" t="s">
        <v>557</v>
      </c>
      <c r="G1589" s="10">
        <f>SUBTOTAL(9,G1588:G1588)</f>
        <v>60000</v>
      </c>
    </row>
    <row r="1590" spans="1:7" ht="39.950000000000003" customHeight="1" x14ac:dyDescent="0.15">
      <c r="A1590" s="5" t="s">
        <v>826</v>
      </c>
      <c r="B1590" s="25" t="s">
        <v>827</v>
      </c>
      <c r="C1590" s="25"/>
      <c r="D1590" s="5" t="s">
        <v>59</v>
      </c>
      <c r="E1590" s="8">
        <v>37</v>
      </c>
      <c r="F1590" s="8">
        <v>1000</v>
      </c>
      <c r="G1590" s="8">
        <v>37000</v>
      </c>
    </row>
    <row r="1591" spans="1:7" ht="24.95" customHeight="1" x14ac:dyDescent="0.15">
      <c r="A1591" s="24" t="s">
        <v>642</v>
      </c>
      <c r="B1591" s="24"/>
      <c r="C1591" s="24"/>
      <c r="D1591" s="24"/>
      <c r="E1591" s="10">
        <f>SUBTOTAL(9,E1590:E1590)</f>
        <v>37</v>
      </c>
      <c r="F1591" s="10" t="s">
        <v>557</v>
      </c>
      <c r="G1591" s="10">
        <f>SUBTOTAL(9,G1590:G1590)</f>
        <v>37000</v>
      </c>
    </row>
    <row r="1592" spans="1:7" ht="39.950000000000003" customHeight="1" x14ac:dyDescent="0.15">
      <c r="A1592" s="5" t="s">
        <v>828</v>
      </c>
      <c r="B1592" s="25" t="s">
        <v>829</v>
      </c>
      <c r="C1592" s="25"/>
      <c r="D1592" s="5" t="s">
        <v>59</v>
      </c>
      <c r="E1592" s="8">
        <v>933</v>
      </c>
      <c r="F1592" s="8">
        <v>90.032150000000001</v>
      </c>
      <c r="G1592" s="8">
        <v>84000</v>
      </c>
    </row>
    <row r="1593" spans="1:7" ht="24.95" customHeight="1" x14ac:dyDescent="0.15">
      <c r="A1593" s="24" t="s">
        <v>642</v>
      </c>
      <c r="B1593" s="24"/>
      <c r="C1593" s="24"/>
      <c r="D1593" s="24"/>
      <c r="E1593" s="10">
        <f>SUBTOTAL(9,E1592:E1592)</f>
        <v>933</v>
      </c>
      <c r="F1593" s="10" t="s">
        <v>557</v>
      </c>
      <c r="G1593" s="10">
        <f>SUBTOTAL(9,G1592:G1592)</f>
        <v>84000</v>
      </c>
    </row>
    <row r="1594" spans="1:7" ht="39.950000000000003" customHeight="1" x14ac:dyDescent="0.15">
      <c r="A1594" s="5" t="s">
        <v>830</v>
      </c>
      <c r="B1594" s="25" t="s">
        <v>831</v>
      </c>
      <c r="C1594" s="25"/>
      <c r="D1594" s="5" t="s">
        <v>59</v>
      </c>
      <c r="E1594" s="8">
        <v>1750</v>
      </c>
      <c r="F1594" s="8">
        <v>4</v>
      </c>
      <c r="G1594" s="8">
        <v>7000</v>
      </c>
    </row>
    <row r="1595" spans="1:7" ht="24.95" customHeight="1" x14ac:dyDescent="0.15">
      <c r="A1595" s="24" t="s">
        <v>642</v>
      </c>
      <c r="B1595" s="24"/>
      <c r="C1595" s="24"/>
      <c r="D1595" s="24"/>
      <c r="E1595" s="10">
        <f>SUBTOTAL(9,E1594:E1594)</f>
        <v>1750</v>
      </c>
      <c r="F1595" s="10" t="s">
        <v>557</v>
      </c>
      <c r="G1595" s="10">
        <f>SUBTOTAL(9,G1594:G1594)</f>
        <v>7000</v>
      </c>
    </row>
    <row r="1596" spans="1:7" ht="39.950000000000003" customHeight="1" x14ac:dyDescent="0.15">
      <c r="A1596" s="5" t="s">
        <v>832</v>
      </c>
      <c r="B1596" s="25" t="s">
        <v>833</v>
      </c>
      <c r="C1596" s="25"/>
      <c r="D1596" s="5" t="s">
        <v>59</v>
      </c>
      <c r="E1596" s="8">
        <v>12</v>
      </c>
      <c r="F1596" s="8">
        <v>2500</v>
      </c>
      <c r="G1596" s="8">
        <v>30000</v>
      </c>
    </row>
    <row r="1597" spans="1:7" ht="24.95" customHeight="1" x14ac:dyDescent="0.15">
      <c r="A1597" s="24" t="s">
        <v>642</v>
      </c>
      <c r="B1597" s="24"/>
      <c r="C1597" s="24"/>
      <c r="D1597" s="24"/>
      <c r="E1597" s="10">
        <f>SUBTOTAL(9,E1596:E1596)</f>
        <v>12</v>
      </c>
      <c r="F1597" s="10" t="s">
        <v>557</v>
      </c>
      <c r="G1597" s="10">
        <f>SUBTOTAL(9,G1596:G1596)</f>
        <v>30000</v>
      </c>
    </row>
    <row r="1598" spans="1:7" ht="39.950000000000003" customHeight="1" x14ac:dyDescent="0.15">
      <c r="A1598" s="5" t="s">
        <v>834</v>
      </c>
      <c r="B1598" s="25" t="s">
        <v>835</v>
      </c>
      <c r="C1598" s="25"/>
      <c r="D1598" s="5" t="s">
        <v>59</v>
      </c>
      <c r="E1598" s="8">
        <v>1</v>
      </c>
      <c r="F1598" s="8">
        <v>54400</v>
      </c>
      <c r="G1598" s="8">
        <v>54400</v>
      </c>
    </row>
    <row r="1599" spans="1:7" ht="24.95" customHeight="1" x14ac:dyDescent="0.15">
      <c r="A1599" s="24" t="s">
        <v>642</v>
      </c>
      <c r="B1599" s="24"/>
      <c r="C1599" s="24"/>
      <c r="D1599" s="24"/>
      <c r="E1599" s="10">
        <f>SUBTOTAL(9,E1598:E1598)</f>
        <v>1</v>
      </c>
      <c r="F1599" s="10" t="s">
        <v>557</v>
      </c>
      <c r="G1599" s="10">
        <f>SUBTOTAL(9,G1598:G1598)</f>
        <v>54400</v>
      </c>
    </row>
    <row r="1600" spans="1:7" ht="60" customHeight="1" x14ac:dyDescent="0.15">
      <c r="A1600" s="5" t="s">
        <v>836</v>
      </c>
      <c r="B1600" s="25" t="s">
        <v>837</v>
      </c>
      <c r="C1600" s="25"/>
      <c r="D1600" s="5" t="s">
        <v>59</v>
      </c>
      <c r="E1600" s="8">
        <v>10839</v>
      </c>
      <c r="F1600" s="8">
        <v>800</v>
      </c>
      <c r="G1600" s="8">
        <v>8671200</v>
      </c>
    </row>
    <row r="1601" spans="1:7" ht="24.95" customHeight="1" x14ac:dyDescent="0.15">
      <c r="A1601" s="24" t="s">
        <v>642</v>
      </c>
      <c r="B1601" s="24"/>
      <c r="C1601" s="24"/>
      <c r="D1601" s="24"/>
      <c r="E1601" s="10">
        <f>SUBTOTAL(9,E1600:E1600)</f>
        <v>10839</v>
      </c>
      <c r="F1601" s="10" t="s">
        <v>557</v>
      </c>
      <c r="G1601" s="10">
        <f>SUBTOTAL(9,G1600:G1600)</f>
        <v>8671200</v>
      </c>
    </row>
    <row r="1602" spans="1:7" ht="60" customHeight="1" x14ac:dyDescent="0.15">
      <c r="A1602" s="5" t="s">
        <v>838</v>
      </c>
      <c r="B1602" s="25" t="s">
        <v>839</v>
      </c>
      <c r="C1602" s="25"/>
      <c r="D1602" s="5" t="s">
        <v>59</v>
      </c>
      <c r="E1602" s="8">
        <v>7351</v>
      </c>
      <c r="F1602" s="8">
        <v>600</v>
      </c>
      <c r="G1602" s="8">
        <v>4410600</v>
      </c>
    </row>
    <row r="1603" spans="1:7" ht="24.95" customHeight="1" x14ac:dyDescent="0.15">
      <c r="A1603" s="24" t="s">
        <v>642</v>
      </c>
      <c r="B1603" s="24"/>
      <c r="C1603" s="24"/>
      <c r="D1603" s="24"/>
      <c r="E1603" s="10">
        <f>SUBTOTAL(9,E1602:E1602)</f>
        <v>7351</v>
      </c>
      <c r="F1603" s="10" t="s">
        <v>557</v>
      </c>
      <c r="G1603" s="10">
        <f>SUBTOTAL(9,G1602:G1602)</f>
        <v>4410600</v>
      </c>
    </row>
    <row r="1604" spans="1:7" ht="60" customHeight="1" x14ac:dyDescent="0.15">
      <c r="A1604" s="5" t="s">
        <v>840</v>
      </c>
      <c r="B1604" s="25" t="s">
        <v>841</v>
      </c>
      <c r="C1604" s="25"/>
      <c r="D1604" s="5" t="s">
        <v>59</v>
      </c>
      <c r="E1604" s="8">
        <v>979</v>
      </c>
      <c r="F1604" s="8">
        <v>600</v>
      </c>
      <c r="G1604" s="8">
        <v>587400</v>
      </c>
    </row>
    <row r="1605" spans="1:7" ht="24.95" customHeight="1" x14ac:dyDescent="0.15">
      <c r="A1605" s="24" t="s">
        <v>642</v>
      </c>
      <c r="B1605" s="24"/>
      <c r="C1605" s="24"/>
      <c r="D1605" s="24"/>
      <c r="E1605" s="10">
        <f>SUBTOTAL(9,E1604:E1604)</f>
        <v>979</v>
      </c>
      <c r="F1605" s="10" t="s">
        <v>557</v>
      </c>
      <c r="G1605" s="10">
        <f>SUBTOTAL(9,G1604:G1604)</f>
        <v>587400</v>
      </c>
    </row>
    <row r="1606" spans="1:7" ht="60" customHeight="1" x14ac:dyDescent="0.15">
      <c r="A1606" s="5" t="s">
        <v>842</v>
      </c>
      <c r="B1606" s="25" t="s">
        <v>843</v>
      </c>
      <c r="C1606" s="25"/>
      <c r="D1606" s="5" t="s">
        <v>59</v>
      </c>
      <c r="E1606" s="8">
        <v>700</v>
      </c>
      <c r="F1606" s="8">
        <v>600</v>
      </c>
      <c r="G1606" s="8">
        <v>420000</v>
      </c>
    </row>
    <row r="1607" spans="1:7" ht="24.95" customHeight="1" x14ac:dyDescent="0.15">
      <c r="A1607" s="24" t="s">
        <v>642</v>
      </c>
      <c r="B1607" s="24"/>
      <c r="C1607" s="24"/>
      <c r="D1607" s="24"/>
      <c r="E1607" s="10">
        <f>SUBTOTAL(9,E1606:E1606)</f>
        <v>700</v>
      </c>
      <c r="F1607" s="10" t="s">
        <v>557</v>
      </c>
      <c r="G1607" s="10">
        <f>SUBTOTAL(9,G1606:G1606)</f>
        <v>420000</v>
      </c>
    </row>
    <row r="1608" spans="1:7" ht="60" customHeight="1" x14ac:dyDescent="0.15">
      <c r="A1608" s="5" t="s">
        <v>844</v>
      </c>
      <c r="B1608" s="25" t="s">
        <v>845</v>
      </c>
      <c r="C1608" s="25"/>
      <c r="D1608" s="5" t="s">
        <v>59</v>
      </c>
      <c r="E1608" s="8">
        <v>910</v>
      </c>
      <c r="F1608" s="8">
        <v>600</v>
      </c>
      <c r="G1608" s="8">
        <v>546000</v>
      </c>
    </row>
    <row r="1609" spans="1:7" ht="24.95" customHeight="1" x14ac:dyDescent="0.15">
      <c r="A1609" s="24" t="s">
        <v>642</v>
      </c>
      <c r="B1609" s="24"/>
      <c r="C1609" s="24"/>
      <c r="D1609" s="24"/>
      <c r="E1609" s="10">
        <f>SUBTOTAL(9,E1608:E1608)</f>
        <v>910</v>
      </c>
      <c r="F1609" s="10" t="s">
        <v>557</v>
      </c>
      <c r="G1609" s="10">
        <f>SUBTOTAL(9,G1608:G1608)</f>
        <v>546000</v>
      </c>
    </row>
    <row r="1610" spans="1:7" ht="60" customHeight="1" x14ac:dyDescent="0.15">
      <c r="A1610" s="5" t="s">
        <v>846</v>
      </c>
      <c r="B1610" s="25" t="s">
        <v>847</v>
      </c>
      <c r="C1610" s="25"/>
      <c r="D1610" s="5" t="s">
        <v>59</v>
      </c>
      <c r="E1610" s="8">
        <v>6168</v>
      </c>
      <c r="F1610" s="8">
        <v>600</v>
      </c>
      <c r="G1610" s="8">
        <v>3700800</v>
      </c>
    </row>
    <row r="1611" spans="1:7" ht="24.95" customHeight="1" x14ac:dyDescent="0.15">
      <c r="A1611" s="24" t="s">
        <v>642</v>
      </c>
      <c r="B1611" s="24"/>
      <c r="C1611" s="24"/>
      <c r="D1611" s="24"/>
      <c r="E1611" s="10">
        <f>SUBTOTAL(9,E1610:E1610)</f>
        <v>6168</v>
      </c>
      <c r="F1611" s="10" t="s">
        <v>557</v>
      </c>
      <c r="G1611" s="10">
        <f>SUBTOTAL(9,G1610:G1610)</f>
        <v>3700800</v>
      </c>
    </row>
    <row r="1612" spans="1:7" ht="60" customHeight="1" x14ac:dyDescent="0.15">
      <c r="A1612" s="5" t="s">
        <v>848</v>
      </c>
      <c r="B1612" s="25" t="s">
        <v>849</v>
      </c>
      <c r="C1612" s="25"/>
      <c r="D1612" s="5" t="s">
        <v>59</v>
      </c>
      <c r="E1612" s="8">
        <v>9444</v>
      </c>
      <c r="F1612" s="8">
        <v>600</v>
      </c>
      <c r="G1612" s="8">
        <v>5666400</v>
      </c>
    </row>
    <row r="1613" spans="1:7" ht="24.95" customHeight="1" x14ac:dyDescent="0.15">
      <c r="A1613" s="24" t="s">
        <v>642</v>
      </c>
      <c r="B1613" s="24"/>
      <c r="C1613" s="24"/>
      <c r="D1613" s="24"/>
      <c r="E1613" s="10">
        <f>SUBTOTAL(9,E1612:E1612)</f>
        <v>9444</v>
      </c>
      <c r="F1613" s="10" t="s">
        <v>557</v>
      </c>
      <c r="G1613" s="10">
        <f>SUBTOTAL(9,G1612:G1612)</f>
        <v>5666400</v>
      </c>
    </row>
    <row r="1614" spans="1:7" ht="39.950000000000003" customHeight="1" x14ac:dyDescent="0.15">
      <c r="A1614" s="5" t="s">
        <v>850</v>
      </c>
      <c r="B1614" s="25" t="s">
        <v>851</v>
      </c>
      <c r="C1614" s="25"/>
      <c r="D1614" s="5" t="s">
        <v>59</v>
      </c>
      <c r="E1614" s="8">
        <v>210</v>
      </c>
      <c r="F1614" s="8">
        <v>600</v>
      </c>
      <c r="G1614" s="8">
        <v>126000</v>
      </c>
    </row>
    <row r="1615" spans="1:7" ht="24.95" customHeight="1" x14ac:dyDescent="0.15">
      <c r="A1615" s="24" t="s">
        <v>642</v>
      </c>
      <c r="B1615" s="24"/>
      <c r="C1615" s="24"/>
      <c r="D1615" s="24"/>
      <c r="E1615" s="10">
        <f>SUBTOTAL(9,E1614:E1614)</f>
        <v>210</v>
      </c>
      <c r="F1615" s="10" t="s">
        <v>557</v>
      </c>
      <c r="G1615" s="10">
        <f>SUBTOTAL(9,G1614:G1614)</f>
        <v>126000</v>
      </c>
    </row>
    <row r="1616" spans="1:7" ht="39.950000000000003" customHeight="1" x14ac:dyDescent="0.15">
      <c r="A1616" s="5" t="s">
        <v>852</v>
      </c>
      <c r="B1616" s="25" t="s">
        <v>853</v>
      </c>
      <c r="C1616" s="25"/>
      <c r="D1616" s="5" t="s">
        <v>59</v>
      </c>
      <c r="E1616" s="8">
        <v>12</v>
      </c>
      <c r="F1616" s="8">
        <v>7333.3334000000004</v>
      </c>
      <c r="G1616" s="8">
        <v>88000</v>
      </c>
    </row>
    <row r="1617" spans="1:7" ht="24.95" customHeight="1" x14ac:dyDescent="0.15">
      <c r="A1617" s="24" t="s">
        <v>642</v>
      </c>
      <c r="B1617" s="24"/>
      <c r="C1617" s="24"/>
      <c r="D1617" s="24"/>
      <c r="E1617" s="10">
        <f>SUBTOTAL(9,E1616:E1616)</f>
        <v>12</v>
      </c>
      <c r="F1617" s="10" t="s">
        <v>557</v>
      </c>
      <c r="G1617" s="10">
        <f>SUBTOTAL(9,G1616:G1616)</f>
        <v>88000</v>
      </c>
    </row>
    <row r="1618" spans="1:7" ht="39.950000000000003" customHeight="1" x14ac:dyDescent="0.15">
      <c r="A1618" s="5" t="s">
        <v>854</v>
      </c>
      <c r="B1618" s="25" t="s">
        <v>855</v>
      </c>
      <c r="C1618" s="25"/>
      <c r="D1618" s="5" t="s">
        <v>59</v>
      </c>
      <c r="E1618" s="8">
        <v>12</v>
      </c>
      <c r="F1618" s="8">
        <v>3333.3334</v>
      </c>
      <c r="G1618" s="8">
        <v>40000</v>
      </c>
    </row>
    <row r="1619" spans="1:7" ht="24.95" customHeight="1" x14ac:dyDescent="0.15">
      <c r="A1619" s="24" t="s">
        <v>642</v>
      </c>
      <c r="B1619" s="24"/>
      <c r="C1619" s="24"/>
      <c r="D1619" s="24"/>
      <c r="E1619" s="10">
        <f>SUBTOTAL(9,E1618:E1618)</f>
        <v>12</v>
      </c>
      <c r="F1619" s="10" t="s">
        <v>557</v>
      </c>
      <c r="G1619" s="10">
        <f>SUBTOTAL(9,G1618:G1618)</f>
        <v>40000</v>
      </c>
    </row>
    <row r="1620" spans="1:7" ht="60" customHeight="1" x14ac:dyDescent="0.15">
      <c r="A1620" s="5" t="s">
        <v>856</v>
      </c>
      <c r="B1620" s="25" t="s">
        <v>857</v>
      </c>
      <c r="C1620" s="25"/>
      <c r="D1620" s="5" t="s">
        <v>59</v>
      </c>
      <c r="E1620" s="8">
        <v>1</v>
      </c>
      <c r="F1620" s="8">
        <v>15000</v>
      </c>
      <c r="G1620" s="8">
        <v>15000</v>
      </c>
    </row>
    <row r="1621" spans="1:7" ht="24.95" customHeight="1" x14ac:dyDescent="0.15">
      <c r="A1621" s="24" t="s">
        <v>642</v>
      </c>
      <c r="B1621" s="24"/>
      <c r="C1621" s="24"/>
      <c r="D1621" s="24"/>
      <c r="E1621" s="10">
        <f>SUBTOTAL(9,E1620:E1620)</f>
        <v>1</v>
      </c>
      <c r="F1621" s="10" t="s">
        <v>557</v>
      </c>
      <c r="G1621" s="10">
        <f>SUBTOTAL(9,G1620:G1620)</f>
        <v>15000</v>
      </c>
    </row>
    <row r="1622" spans="1:7" ht="39.950000000000003" customHeight="1" x14ac:dyDescent="0.15">
      <c r="A1622" s="5" t="s">
        <v>858</v>
      </c>
      <c r="B1622" s="25" t="s">
        <v>859</v>
      </c>
      <c r="C1622" s="25"/>
      <c r="D1622" s="5" t="s">
        <v>59</v>
      </c>
      <c r="E1622" s="8">
        <v>1</v>
      </c>
      <c r="F1622" s="8">
        <v>15000</v>
      </c>
      <c r="G1622" s="8">
        <v>15000</v>
      </c>
    </row>
    <row r="1623" spans="1:7" ht="24.95" customHeight="1" x14ac:dyDescent="0.15">
      <c r="A1623" s="24" t="s">
        <v>642</v>
      </c>
      <c r="B1623" s="24"/>
      <c r="C1623" s="24"/>
      <c r="D1623" s="24"/>
      <c r="E1623" s="10">
        <f>SUBTOTAL(9,E1622:E1622)</f>
        <v>1</v>
      </c>
      <c r="F1623" s="10" t="s">
        <v>557</v>
      </c>
      <c r="G1623" s="10">
        <f>SUBTOTAL(9,G1622:G1622)</f>
        <v>15000</v>
      </c>
    </row>
    <row r="1624" spans="1:7" ht="39.950000000000003" customHeight="1" x14ac:dyDescent="0.15">
      <c r="A1624" s="5" t="s">
        <v>860</v>
      </c>
      <c r="B1624" s="25" t="s">
        <v>861</v>
      </c>
      <c r="C1624" s="25"/>
      <c r="D1624" s="5" t="s">
        <v>59</v>
      </c>
      <c r="E1624" s="8">
        <v>1</v>
      </c>
      <c r="F1624" s="8">
        <v>12000</v>
      </c>
      <c r="G1624" s="8">
        <v>12000</v>
      </c>
    </row>
    <row r="1625" spans="1:7" ht="24.95" customHeight="1" x14ac:dyDescent="0.15">
      <c r="A1625" s="24" t="s">
        <v>642</v>
      </c>
      <c r="B1625" s="24"/>
      <c r="C1625" s="24"/>
      <c r="D1625" s="24"/>
      <c r="E1625" s="10">
        <f>SUBTOTAL(9,E1624:E1624)</f>
        <v>1</v>
      </c>
      <c r="F1625" s="10" t="s">
        <v>557</v>
      </c>
      <c r="G1625" s="10">
        <f>SUBTOTAL(9,G1624:G1624)</f>
        <v>12000</v>
      </c>
    </row>
    <row r="1626" spans="1:7" ht="39.950000000000003" customHeight="1" x14ac:dyDescent="0.15">
      <c r="A1626" s="5" t="s">
        <v>655</v>
      </c>
      <c r="B1626" s="25" t="s">
        <v>656</v>
      </c>
      <c r="C1626" s="25"/>
      <c r="D1626" s="5" t="s">
        <v>59</v>
      </c>
      <c r="E1626" s="8">
        <v>50</v>
      </c>
      <c r="F1626" s="8">
        <v>2000</v>
      </c>
      <c r="G1626" s="8">
        <v>100000</v>
      </c>
    </row>
    <row r="1627" spans="1:7" ht="24.95" customHeight="1" x14ac:dyDescent="0.15">
      <c r="A1627" s="24" t="s">
        <v>642</v>
      </c>
      <c r="B1627" s="24"/>
      <c r="C1627" s="24"/>
      <c r="D1627" s="24"/>
      <c r="E1627" s="10">
        <f>SUBTOTAL(9,E1626:E1626)</f>
        <v>50</v>
      </c>
      <c r="F1627" s="10" t="s">
        <v>557</v>
      </c>
      <c r="G1627" s="10">
        <f>SUBTOTAL(9,G1626:G1626)</f>
        <v>100000</v>
      </c>
    </row>
    <row r="1628" spans="1:7" ht="39.950000000000003" customHeight="1" x14ac:dyDescent="0.15">
      <c r="A1628" s="5" t="s">
        <v>862</v>
      </c>
      <c r="B1628" s="25" t="s">
        <v>863</v>
      </c>
      <c r="C1628" s="25"/>
      <c r="D1628" s="5" t="s">
        <v>59</v>
      </c>
      <c r="E1628" s="8">
        <v>1</v>
      </c>
      <c r="F1628" s="8">
        <v>52500</v>
      </c>
      <c r="G1628" s="8">
        <v>52500</v>
      </c>
    </row>
    <row r="1629" spans="1:7" ht="24.95" customHeight="1" x14ac:dyDescent="0.15">
      <c r="A1629" s="24" t="s">
        <v>642</v>
      </c>
      <c r="B1629" s="24"/>
      <c r="C1629" s="24"/>
      <c r="D1629" s="24"/>
      <c r="E1629" s="10">
        <f>SUBTOTAL(9,E1628:E1628)</f>
        <v>1</v>
      </c>
      <c r="F1629" s="10" t="s">
        <v>557</v>
      </c>
      <c r="G1629" s="10">
        <f>SUBTOTAL(9,G1628:G1628)</f>
        <v>52500</v>
      </c>
    </row>
    <row r="1630" spans="1:7" ht="60" customHeight="1" x14ac:dyDescent="0.15">
      <c r="A1630" s="5" t="s">
        <v>137</v>
      </c>
      <c r="B1630" s="25" t="s">
        <v>864</v>
      </c>
      <c r="C1630" s="25"/>
      <c r="D1630" s="5" t="s">
        <v>59</v>
      </c>
      <c r="E1630" s="8">
        <v>276</v>
      </c>
      <c r="F1630" s="8">
        <v>1300</v>
      </c>
      <c r="G1630" s="8">
        <v>358800</v>
      </c>
    </row>
    <row r="1631" spans="1:7" ht="24.95" customHeight="1" x14ac:dyDescent="0.15">
      <c r="A1631" s="24" t="s">
        <v>642</v>
      </c>
      <c r="B1631" s="24"/>
      <c r="C1631" s="24"/>
      <c r="D1631" s="24"/>
      <c r="E1631" s="10">
        <f>SUBTOTAL(9,E1630:E1630)</f>
        <v>276</v>
      </c>
      <c r="F1631" s="10" t="s">
        <v>557</v>
      </c>
      <c r="G1631" s="10">
        <f>SUBTOTAL(9,G1630:G1630)</f>
        <v>358800</v>
      </c>
    </row>
    <row r="1632" spans="1:7" ht="60" customHeight="1" x14ac:dyDescent="0.15">
      <c r="A1632" s="5" t="s">
        <v>143</v>
      </c>
      <c r="B1632" s="25" t="s">
        <v>865</v>
      </c>
      <c r="C1632" s="25"/>
      <c r="D1632" s="5" t="s">
        <v>59</v>
      </c>
      <c r="E1632" s="8">
        <v>268</v>
      </c>
      <c r="F1632" s="8">
        <v>1300</v>
      </c>
      <c r="G1632" s="8">
        <v>348400</v>
      </c>
    </row>
    <row r="1633" spans="1:7" ht="24.95" customHeight="1" x14ac:dyDescent="0.15">
      <c r="A1633" s="24" t="s">
        <v>642</v>
      </c>
      <c r="B1633" s="24"/>
      <c r="C1633" s="24"/>
      <c r="D1633" s="24"/>
      <c r="E1633" s="10">
        <f>SUBTOTAL(9,E1632:E1632)</f>
        <v>268</v>
      </c>
      <c r="F1633" s="10" t="s">
        <v>557</v>
      </c>
      <c r="G1633" s="10">
        <f>SUBTOTAL(9,G1632:G1632)</f>
        <v>348400</v>
      </c>
    </row>
    <row r="1634" spans="1:7" ht="60" customHeight="1" x14ac:dyDescent="0.15">
      <c r="A1634" s="5" t="s">
        <v>158</v>
      </c>
      <c r="B1634" s="25" t="s">
        <v>866</v>
      </c>
      <c r="C1634" s="25"/>
      <c r="D1634" s="5" t="s">
        <v>59</v>
      </c>
      <c r="E1634" s="8">
        <v>301</v>
      </c>
      <c r="F1634" s="8">
        <v>1300</v>
      </c>
      <c r="G1634" s="8">
        <v>391300</v>
      </c>
    </row>
    <row r="1635" spans="1:7" ht="24.95" customHeight="1" x14ac:dyDescent="0.15">
      <c r="A1635" s="24" t="s">
        <v>642</v>
      </c>
      <c r="B1635" s="24"/>
      <c r="C1635" s="24"/>
      <c r="D1635" s="24"/>
      <c r="E1635" s="10">
        <f>SUBTOTAL(9,E1634:E1634)</f>
        <v>301</v>
      </c>
      <c r="F1635" s="10" t="s">
        <v>557</v>
      </c>
      <c r="G1635" s="10">
        <f>SUBTOTAL(9,G1634:G1634)</f>
        <v>391300</v>
      </c>
    </row>
    <row r="1636" spans="1:7" ht="60" customHeight="1" x14ac:dyDescent="0.15">
      <c r="A1636" s="5" t="s">
        <v>867</v>
      </c>
      <c r="B1636" s="25" t="s">
        <v>868</v>
      </c>
      <c r="C1636" s="25"/>
      <c r="D1636" s="5" t="s">
        <v>59</v>
      </c>
      <c r="E1636" s="8">
        <v>1627.46154</v>
      </c>
      <c r="F1636" s="8">
        <v>1300</v>
      </c>
      <c r="G1636" s="8">
        <v>2115700</v>
      </c>
    </row>
    <row r="1637" spans="1:7" ht="24.95" customHeight="1" x14ac:dyDescent="0.15">
      <c r="A1637" s="24" t="s">
        <v>642</v>
      </c>
      <c r="B1637" s="24"/>
      <c r="C1637" s="24"/>
      <c r="D1637" s="24"/>
      <c r="E1637" s="10">
        <f>SUBTOTAL(9,E1636:E1636)</f>
        <v>1627.46154</v>
      </c>
      <c r="F1637" s="10" t="s">
        <v>557</v>
      </c>
      <c r="G1637" s="10">
        <f>SUBTOTAL(9,G1636:G1636)</f>
        <v>2115700</v>
      </c>
    </row>
    <row r="1638" spans="1:7" ht="39.950000000000003" customHeight="1" x14ac:dyDescent="0.15">
      <c r="A1638" s="5" t="s">
        <v>869</v>
      </c>
      <c r="B1638" s="25" t="s">
        <v>870</v>
      </c>
      <c r="C1638" s="25"/>
      <c r="D1638" s="5" t="s">
        <v>59</v>
      </c>
      <c r="E1638" s="8">
        <v>1</v>
      </c>
      <c r="F1638" s="8">
        <v>24000</v>
      </c>
      <c r="G1638" s="8">
        <v>24000</v>
      </c>
    </row>
    <row r="1639" spans="1:7" ht="24.95" customHeight="1" x14ac:dyDescent="0.15">
      <c r="A1639" s="24" t="s">
        <v>642</v>
      </c>
      <c r="B1639" s="24"/>
      <c r="C1639" s="24"/>
      <c r="D1639" s="24"/>
      <c r="E1639" s="10">
        <f>SUBTOTAL(9,E1638:E1638)</f>
        <v>1</v>
      </c>
      <c r="F1639" s="10" t="s">
        <v>557</v>
      </c>
      <c r="G1639" s="10">
        <f>SUBTOTAL(9,G1638:G1638)</f>
        <v>24000</v>
      </c>
    </row>
    <row r="1640" spans="1:7" ht="60" customHeight="1" x14ac:dyDescent="0.15">
      <c r="A1640" s="5" t="s">
        <v>871</v>
      </c>
      <c r="B1640" s="25" t="s">
        <v>872</v>
      </c>
      <c r="C1640" s="25"/>
      <c r="D1640" s="5" t="s">
        <v>59</v>
      </c>
      <c r="E1640" s="8">
        <v>1</v>
      </c>
      <c r="F1640" s="8">
        <v>10600</v>
      </c>
      <c r="G1640" s="8">
        <v>10600</v>
      </c>
    </row>
    <row r="1641" spans="1:7" ht="24.95" customHeight="1" x14ac:dyDescent="0.15">
      <c r="A1641" s="24" t="s">
        <v>642</v>
      </c>
      <c r="B1641" s="24"/>
      <c r="C1641" s="24"/>
      <c r="D1641" s="24"/>
      <c r="E1641" s="10">
        <f>SUBTOTAL(9,E1640:E1640)</f>
        <v>1</v>
      </c>
      <c r="F1641" s="10" t="s">
        <v>557</v>
      </c>
      <c r="G1641" s="10">
        <f>SUBTOTAL(9,G1640:G1640)</f>
        <v>10600</v>
      </c>
    </row>
    <row r="1642" spans="1:7" ht="60" customHeight="1" x14ac:dyDescent="0.15">
      <c r="A1642" s="5" t="s">
        <v>873</v>
      </c>
      <c r="B1642" s="25" t="s">
        <v>874</v>
      </c>
      <c r="C1642" s="25"/>
      <c r="D1642" s="5" t="s">
        <v>59</v>
      </c>
      <c r="E1642" s="8">
        <v>1</v>
      </c>
      <c r="F1642" s="8">
        <v>60000</v>
      </c>
      <c r="G1642" s="8">
        <v>60000</v>
      </c>
    </row>
    <row r="1643" spans="1:7" ht="24.95" customHeight="1" x14ac:dyDescent="0.15">
      <c r="A1643" s="24" t="s">
        <v>642</v>
      </c>
      <c r="B1643" s="24"/>
      <c r="C1643" s="24"/>
      <c r="D1643" s="24"/>
      <c r="E1643" s="10">
        <f>SUBTOTAL(9,E1642:E1642)</f>
        <v>1</v>
      </c>
      <c r="F1643" s="10" t="s">
        <v>557</v>
      </c>
      <c r="G1643" s="10">
        <f>SUBTOTAL(9,G1642:G1642)</f>
        <v>60000</v>
      </c>
    </row>
    <row r="1644" spans="1:7" ht="39.950000000000003" customHeight="1" x14ac:dyDescent="0.15">
      <c r="A1644" s="5" t="s">
        <v>875</v>
      </c>
      <c r="B1644" s="25" t="s">
        <v>876</v>
      </c>
      <c r="C1644" s="25"/>
      <c r="D1644" s="5" t="s">
        <v>59</v>
      </c>
      <c r="E1644" s="8">
        <v>1</v>
      </c>
      <c r="F1644" s="8">
        <v>78000</v>
      </c>
      <c r="G1644" s="8">
        <v>78000</v>
      </c>
    </row>
    <row r="1645" spans="1:7" ht="24.95" customHeight="1" x14ac:dyDescent="0.15">
      <c r="A1645" s="24" t="s">
        <v>642</v>
      </c>
      <c r="B1645" s="24"/>
      <c r="C1645" s="24"/>
      <c r="D1645" s="24"/>
      <c r="E1645" s="10">
        <f>SUBTOTAL(9,E1644:E1644)</f>
        <v>1</v>
      </c>
      <c r="F1645" s="10" t="s">
        <v>557</v>
      </c>
      <c r="G1645" s="10">
        <f>SUBTOTAL(9,G1644:G1644)</f>
        <v>78000</v>
      </c>
    </row>
    <row r="1646" spans="1:7" ht="80.099999999999994" customHeight="1" x14ac:dyDescent="0.15">
      <c r="A1646" s="5" t="s">
        <v>877</v>
      </c>
      <c r="B1646" s="25" t="s">
        <v>878</v>
      </c>
      <c r="C1646" s="25"/>
      <c r="D1646" s="5" t="s">
        <v>59</v>
      </c>
      <c r="E1646" s="8">
        <v>1</v>
      </c>
      <c r="F1646" s="8">
        <v>315200</v>
      </c>
      <c r="G1646" s="8">
        <v>315200</v>
      </c>
    </row>
    <row r="1647" spans="1:7" ht="80.099999999999994" customHeight="1" x14ac:dyDescent="0.15">
      <c r="A1647" s="5" t="s">
        <v>877</v>
      </c>
      <c r="B1647" s="25" t="s">
        <v>879</v>
      </c>
      <c r="C1647" s="25"/>
      <c r="D1647" s="5" t="s">
        <v>59</v>
      </c>
      <c r="E1647" s="8">
        <v>1</v>
      </c>
      <c r="F1647" s="8">
        <v>592200</v>
      </c>
      <c r="G1647" s="8">
        <v>592200</v>
      </c>
    </row>
    <row r="1648" spans="1:7" ht="99.95" customHeight="1" x14ac:dyDescent="0.15">
      <c r="A1648" s="5" t="s">
        <v>877</v>
      </c>
      <c r="B1648" s="25" t="s">
        <v>882</v>
      </c>
      <c r="C1648" s="25"/>
      <c r="D1648" s="5" t="s">
        <v>59</v>
      </c>
      <c r="E1648" s="8">
        <v>1</v>
      </c>
      <c r="F1648" s="8">
        <v>592200</v>
      </c>
      <c r="G1648" s="8">
        <v>592200</v>
      </c>
    </row>
    <row r="1649" spans="1:7" ht="99.95" customHeight="1" x14ac:dyDescent="0.15">
      <c r="A1649" s="5" t="s">
        <v>877</v>
      </c>
      <c r="B1649" s="25" t="s">
        <v>880</v>
      </c>
      <c r="C1649" s="25"/>
      <c r="D1649" s="5" t="s">
        <v>59</v>
      </c>
      <c r="E1649" s="8">
        <v>1</v>
      </c>
      <c r="F1649" s="8">
        <v>296100</v>
      </c>
      <c r="G1649" s="8">
        <v>296100</v>
      </c>
    </row>
    <row r="1650" spans="1:7" ht="99.95" customHeight="1" x14ac:dyDescent="0.15">
      <c r="A1650" s="5" t="s">
        <v>877</v>
      </c>
      <c r="B1650" s="25" t="s">
        <v>881</v>
      </c>
      <c r="C1650" s="25"/>
      <c r="D1650" s="5" t="s">
        <v>59</v>
      </c>
      <c r="E1650" s="8">
        <v>1</v>
      </c>
      <c r="F1650" s="8">
        <v>338400</v>
      </c>
      <c r="G1650" s="8">
        <v>338400</v>
      </c>
    </row>
    <row r="1651" spans="1:7" ht="24.95" customHeight="1" x14ac:dyDescent="0.15">
      <c r="A1651" s="24" t="s">
        <v>642</v>
      </c>
      <c r="B1651" s="24"/>
      <c r="C1651" s="24"/>
      <c r="D1651" s="24"/>
      <c r="E1651" s="10">
        <f>SUBTOTAL(9,E1646:E1650)</f>
        <v>5</v>
      </c>
      <c r="F1651" s="10" t="s">
        <v>557</v>
      </c>
      <c r="G1651" s="10">
        <f>SUBTOTAL(9,G1646:G1650)</f>
        <v>2134100</v>
      </c>
    </row>
    <row r="1652" spans="1:7" ht="99.95" customHeight="1" x14ac:dyDescent="0.15">
      <c r="A1652" s="5" t="s">
        <v>883</v>
      </c>
      <c r="B1652" s="25" t="s">
        <v>888</v>
      </c>
      <c r="C1652" s="25"/>
      <c r="D1652" s="5" t="s">
        <v>59</v>
      </c>
      <c r="E1652" s="8">
        <v>1</v>
      </c>
      <c r="F1652" s="8">
        <v>598400</v>
      </c>
      <c r="G1652" s="8">
        <v>598400</v>
      </c>
    </row>
    <row r="1653" spans="1:7" ht="99.95" customHeight="1" x14ac:dyDescent="0.15">
      <c r="A1653" s="5" t="s">
        <v>883</v>
      </c>
      <c r="B1653" s="25" t="s">
        <v>891</v>
      </c>
      <c r="C1653" s="25"/>
      <c r="D1653" s="5" t="s">
        <v>59</v>
      </c>
      <c r="E1653" s="8">
        <v>1</v>
      </c>
      <c r="F1653" s="8">
        <v>423000</v>
      </c>
      <c r="G1653" s="8">
        <v>423000</v>
      </c>
    </row>
    <row r="1654" spans="1:7" ht="99.95" customHeight="1" x14ac:dyDescent="0.15">
      <c r="A1654" s="5" t="s">
        <v>883</v>
      </c>
      <c r="B1654" s="25" t="s">
        <v>890</v>
      </c>
      <c r="C1654" s="25"/>
      <c r="D1654" s="5" t="s">
        <v>59</v>
      </c>
      <c r="E1654" s="8">
        <v>1</v>
      </c>
      <c r="F1654" s="8">
        <v>598400</v>
      </c>
      <c r="G1654" s="8">
        <v>598400</v>
      </c>
    </row>
    <row r="1655" spans="1:7" ht="99.95" customHeight="1" x14ac:dyDescent="0.15">
      <c r="A1655" s="5" t="s">
        <v>883</v>
      </c>
      <c r="B1655" s="25" t="s">
        <v>889</v>
      </c>
      <c r="C1655" s="25"/>
      <c r="D1655" s="5" t="s">
        <v>59</v>
      </c>
      <c r="E1655" s="8">
        <v>1</v>
      </c>
      <c r="F1655" s="8">
        <v>380800</v>
      </c>
      <c r="G1655" s="8">
        <v>380800</v>
      </c>
    </row>
    <row r="1656" spans="1:7" ht="99.95" customHeight="1" x14ac:dyDescent="0.15">
      <c r="A1656" s="5" t="s">
        <v>883</v>
      </c>
      <c r="B1656" s="25" t="s">
        <v>892</v>
      </c>
      <c r="C1656" s="25"/>
      <c r="D1656" s="5" t="s">
        <v>59</v>
      </c>
      <c r="E1656" s="8">
        <v>1</v>
      </c>
      <c r="F1656" s="8">
        <v>465300</v>
      </c>
      <c r="G1656" s="8">
        <v>465300</v>
      </c>
    </row>
    <row r="1657" spans="1:7" ht="99.95" customHeight="1" x14ac:dyDescent="0.15">
      <c r="A1657" s="5" t="s">
        <v>883</v>
      </c>
      <c r="B1657" s="25" t="s">
        <v>887</v>
      </c>
      <c r="C1657" s="25"/>
      <c r="D1657" s="5" t="s">
        <v>59</v>
      </c>
      <c r="E1657" s="8">
        <v>1</v>
      </c>
      <c r="F1657" s="8">
        <v>598400</v>
      </c>
      <c r="G1657" s="8">
        <v>598400</v>
      </c>
    </row>
    <row r="1658" spans="1:7" ht="99.95" customHeight="1" x14ac:dyDescent="0.15">
      <c r="A1658" s="5" t="s">
        <v>883</v>
      </c>
      <c r="B1658" s="25" t="s">
        <v>884</v>
      </c>
      <c r="C1658" s="25"/>
      <c r="D1658" s="5" t="s">
        <v>59</v>
      </c>
      <c r="E1658" s="8">
        <v>1</v>
      </c>
      <c r="F1658" s="8">
        <v>598400</v>
      </c>
      <c r="G1658" s="8">
        <v>598400</v>
      </c>
    </row>
    <row r="1659" spans="1:7" ht="80.099999999999994" customHeight="1" x14ac:dyDescent="0.15">
      <c r="A1659" s="5" t="s">
        <v>883</v>
      </c>
      <c r="B1659" s="25" t="s">
        <v>886</v>
      </c>
      <c r="C1659" s="25"/>
      <c r="D1659" s="5" t="s">
        <v>59</v>
      </c>
      <c r="E1659" s="8">
        <v>1</v>
      </c>
      <c r="F1659" s="8">
        <v>544000</v>
      </c>
      <c r="G1659" s="8">
        <v>544000</v>
      </c>
    </row>
    <row r="1660" spans="1:7" ht="99.95" customHeight="1" x14ac:dyDescent="0.15">
      <c r="A1660" s="5" t="s">
        <v>883</v>
      </c>
      <c r="B1660" s="25" t="s">
        <v>885</v>
      </c>
      <c r="C1660" s="25"/>
      <c r="D1660" s="5" t="s">
        <v>59</v>
      </c>
      <c r="E1660" s="8">
        <v>1</v>
      </c>
      <c r="F1660" s="8">
        <v>544000</v>
      </c>
      <c r="G1660" s="8">
        <v>544000</v>
      </c>
    </row>
    <row r="1661" spans="1:7" ht="24.95" customHeight="1" x14ac:dyDescent="0.15">
      <c r="A1661" s="24" t="s">
        <v>642</v>
      </c>
      <c r="B1661" s="24"/>
      <c r="C1661" s="24"/>
      <c r="D1661" s="24"/>
      <c r="E1661" s="10">
        <f>SUBTOTAL(9,E1652:E1660)</f>
        <v>9</v>
      </c>
      <c r="F1661" s="10" t="s">
        <v>557</v>
      </c>
      <c r="G1661" s="10">
        <f>SUBTOTAL(9,G1652:G1660)</f>
        <v>4750700</v>
      </c>
    </row>
    <row r="1662" spans="1:7" ht="80.099999999999994" customHeight="1" x14ac:dyDescent="0.15">
      <c r="A1662" s="5" t="s">
        <v>893</v>
      </c>
      <c r="B1662" s="25" t="s">
        <v>903</v>
      </c>
      <c r="C1662" s="25"/>
      <c r="D1662" s="5" t="s">
        <v>59</v>
      </c>
      <c r="E1662" s="8">
        <v>594</v>
      </c>
      <c r="F1662" s="8">
        <v>800</v>
      </c>
      <c r="G1662" s="8">
        <v>475200</v>
      </c>
    </row>
    <row r="1663" spans="1:7" ht="80.099999999999994" customHeight="1" x14ac:dyDescent="0.15">
      <c r="A1663" s="5" t="s">
        <v>893</v>
      </c>
      <c r="B1663" s="25" t="s">
        <v>901</v>
      </c>
      <c r="C1663" s="25"/>
      <c r="D1663" s="5" t="s">
        <v>59</v>
      </c>
      <c r="E1663" s="8">
        <v>693</v>
      </c>
      <c r="F1663" s="8">
        <v>800</v>
      </c>
      <c r="G1663" s="8">
        <v>554400</v>
      </c>
    </row>
    <row r="1664" spans="1:7" ht="80.099999999999994" customHeight="1" x14ac:dyDescent="0.15">
      <c r="A1664" s="5" t="s">
        <v>893</v>
      </c>
      <c r="B1664" s="25" t="s">
        <v>900</v>
      </c>
      <c r="C1664" s="25"/>
      <c r="D1664" s="5" t="s">
        <v>59</v>
      </c>
      <c r="E1664" s="8">
        <v>540</v>
      </c>
      <c r="F1664" s="8">
        <v>800</v>
      </c>
      <c r="G1664" s="8">
        <v>432000</v>
      </c>
    </row>
    <row r="1665" spans="1:7" ht="80.099999999999994" customHeight="1" x14ac:dyDescent="0.15">
      <c r="A1665" s="5" t="s">
        <v>893</v>
      </c>
      <c r="B1665" s="25" t="s">
        <v>899</v>
      </c>
      <c r="C1665" s="25"/>
      <c r="D1665" s="5" t="s">
        <v>59</v>
      </c>
      <c r="E1665" s="8">
        <v>750</v>
      </c>
      <c r="F1665" s="8">
        <v>800</v>
      </c>
      <c r="G1665" s="8">
        <v>600000</v>
      </c>
    </row>
    <row r="1666" spans="1:7" ht="80.099999999999994" customHeight="1" x14ac:dyDescent="0.15">
      <c r="A1666" s="5" t="s">
        <v>893</v>
      </c>
      <c r="B1666" s="25" t="s">
        <v>898</v>
      </c>
      <c r="C1666" s="25"/>
      <c r="D1666" s="5" t="s">
        <v>59</v>
      </c>
      <c r="E1666" s="8">
        <v>728</v>
      </c>
      <c r="F1666" s="8">
        <v>800</v>
      </c>
      <c r="G1666" s="8">
        <v>582400</v>
      </c>
    </row>
    <row r="1667" spans="1:7" ht="80.099999999999994" customHeight="1" x14ac:dyDescent="0.15">
      <c r="A1667" s="5" t="s">
        <v>893</v>
      </c>
      <c r="B1667" s="25" t="s">
        <v>894</v>
      </c>
      <c r="C1667" s="25"/>
      <c r="D1667" s="5" t="s">
        <v>59</v>
      </c>
      <c r="E1667" s="8">
        <v>481</v>
      </c>
      <c r="F1667" s="8">
        <v>800</v>
      </c>
      <c r="G1667" s="8">
        <v>384800</v>
      </c>
    </row>
    <row r="1668" spans="1:7" ht="60" customHeight="1" x14ac:dyDescent="0.15">
      <c r="A1668" s="5" t="s">
        <v>893</v>
      </c>
      <c r="B1668" s="25" t="s">
        <v>897</v>
      </c>
      <c r="C1668" s="25"/>
      <c r="D1668" s="5" t="s">
        <v>59</v>
      </c>
      <c r="E1668" s="8">
        <v>639</v>
      </c>
      <c r="F1668" s="8">
        <v>800</v>
      </c>
      <c r="G1668" s="8">
        <v>511200</v>
      </c>
    </row>
    <row r="1669" spans="1:7" ht="80.099999999999994" customHeight="1" x14ac:dyDescent="0.15">
      <c r="A1669" s="5" t="s">
        <v>893</v>
      </c>
      <c r="B1669" s="25" t="s">
        <v>896</v>
      </c>
      <c r="C1669" s="25"/>
      <c r="D1669" s="5" t="s">
        <v>59</v>
      </c>
      <c r="E1669" s="8">
        <v>720</v>
      </c>
      <c r="F1669" s="8">
        <v>800</v>
      </c>
      <c r="G1669" s="8">
        <v>576000</v>
      </c>
    </row>
    <row r="1670" spans="1:7" ht="80.099999999999994" customHeight="1" x14ac:dyDescent="0.15">
      <c r="A1670" s="5" t="s">
        <v>893</v>
      </c>
      <c r="B1670" s="25" t="s">
        <v>895</v>
      </c>
      <c r="C1670" s="25"/>
      <c r="D1670" s="5" t="s">
        <v>59</v>
      </c>
      <c r="E1670" s="8">
        <v>720</v>
      </c>
      <c r="F1670" s="8">
        <v>800</v>
      </c>
      <c r="G1670" s="8">
        <v>576000</v>
      </c>
    </row>
    <row r="1671" spans="1:7" ht="80.099999999999994" customHeight="1" x14ac:dyDescent="0.15">
      <c r="A1671" s="5" t="s">
        <v>893</v>
      </c>
      <c r="B1671" s="25" t="s">
        <v>902</v>
      </c>
      <c r="C1671" s="25"/>
      <c r="D1671" s="5" t="s">
        <v>59</v>
      </c>
      <c r="E1671" s="8">
        <v>252</v>
      </c>
      <c r="F1671" s="8">
        <v>800</v>
      </c>
      <c r="G1671" s="8">
        <v>201600</v>
      </c>
    </row>
    <row r="1672" spans="1:7" ht="24.95" customHeight="1" x14ac:dyDescent="0.15">
      <c r="A1672" s="24" t="s">
        <v>642</v>
      </c>
      <c r="B1672" s="24"/>
      <c r="C1672" s="24"/>
      <c r="D1672" s="24"/>
      <c r="E1672" s="10">
        <f>SUBTOTAL(9,E1662:E1671)</f>
        <v>6117</v>
      </c>
      <c r="F1672" s="10" t="s">
        <v>557</v>
      </c>
      <c r="G1672" s="10">
        <f>SUBTOTAL(9,G1662:G1671)</f>
        <v>4893600</v>
      </c>
    </row>
    <row r="1673" spans="1:7" ht="80.099999999999994" customHeight="1" x14ac:dyDescent="0.15">
      <c r="A1673" s="5" t="s">
        <v>904</v>
      </c>
      <c r="B1673" s="25" t="s">
        <v>905</v>
      </c>
      <c r="C1673" s="25"/>
      <c r="D1673" s="5" t="s">
        <v>59</v>
      </c>
      <c r="E1673" s="8">
        <v>1</v>
      </c>
      <c r="F1673" s="8">
        <v>432000</v>
      </c>
      <c r="G1673" s="8">
        <v>432000</v>
      </c>
    </row>
    <row r="1674" spans="1:7" ht="80.099999999999994" customHeight="1" x14ac:dyDescent="0.15">
      <c r="A1674" s="5" t="s">
        <v>904</v>
      </c>
      <c r="B1674" s="25" t="s">
        <v>908</v>
      </c>
      <c r="C1674" s="25"/>
      <c r="D1674" s="5" t="s">
        <v>59</v>
      </c>
      <c r="E1674" s="8">
        <v>1</v>
      </c>
      <c r="F1674" s="8">
        <v>551200</v>
      </c>
      <c r="G1674" s="8">
        <v>551200</v>
      </c>
    </row>
    <row r="1675" spans="1:7" ht="80.099999999999994" customHeight="1" x14ac:dyDescent="0.15">
      <c r="A1675" s="5" t="s">
        <v>904</v>
      </c>
      <c r="B1675" s="25" t="s">
        <v>907</v>
      </c>
      <c r="C1675" s="25"/>
      <c r="D1675" s="5" t="s">
        <v>59</v>
      </c>
      <c r="E1675" s="8">
        <v>1</v>
      </c>
      <c r="F1675" s="8">
        <v>403200</v>
      </c>
      <c r="G1675" s="8">
        <v>403200</v>
      </c>
    </row>
    <row r="1676" spans="1:7" ht="80.099999999999994" customHeight="1" x14ac:dyDescent="0.15">
      <c r="A1676" s="5" t="s">
        <v>904</v>
      </c>
      <c r="B1676" s="25" t="s">
        <v>906</v>
      </c>
      <c r="C1676" s="25"/>
      <c r="D1676" s="5" t="s">
        <v>59</v>
      </c>
      <c r="E1676" s="8">
        <v>1</v>
      </c>
      <c r="F1676" s="8">
        <v>576000</v>
      </c>
      <c r="G1676" s="8">
        <v>576000</v>
      </c>
    </row>
    <row r="1677" spans="1:7" ht="24.95" customHeight="1" x14ac:dyDescent="0.15">
      <c r="A1677" s="24" t="s">
        <v>642</v>
      </c>
      <c r="B1677" s="24"/>
      <c r="C1677" s="24"/>
      <c r="D1677" s="24"/>
      <c r="E1677" s="10">
        <f>SUBTOTAL(9,E1673:E1676)</f>
        <v>4</v>
      </c>
      <c r="F1677" s="10" t="s">
        <v>557</v>
      </c>
      <c r="G1677" s="10">
        <f>SUBTOTAL(9,G1673:G1676)</f>
        <v>1962400</v>
      </c>
    </row>
    <row r="1678" spans="1:7" ht="24.95" customHeight="1" x14ac:dyDescent="0.15">
      <c r="A1678" s="24" t="s">
        <v>643</v>
      </c>
      <c r="B1678" s="24"/>
      <c r="C1678" s="24"/>
      <c r="D1678" s="24"/>
      <c r="E1678" s="24"/>
      <c r="F1678" s="24"/>
      <c r="G1678" s="10">
        <f>SUBTOTAL(9,G1538:G1677)</f>
        <v>54588034</v>
      </c>
    </row>
    <row r="1679" spans="1:7" ht="24.95" customHeight="1" x14ac:dyDescent="0.15"/>
    <row r="1680" spans="1:7" ht="20.100000000000001" customHeight="1" x14ac:dyDescent="0.15">
      <c r="A1680" s="22" t="s">
        <v>424</v>
      </c>
      <c r="B1680" s="22"/>
      <c r="C1680" s="23" t="s">
        <v>290</v>
      </c>
      <c r="D1680" s="23"/>
      <c r="E1680" s="23"/>
      <c r="F1680" s="23"/>
      <c r="G1680" s="23"/>
    </row>
    <row r="1681" spans="1:7" ht="20.100000000000001" customHeight="1" x14ac:dyDescent="0.15">
      <c r="A1681" s="22" t="s">
        <v>425</v>
      </c>
      <c r="B1681" s="22"/>
      <c r="C1681" s="23" t="s">
        <v>426</v>
      </c>
      <c r="D1681" s="23"/>
      <c r="E1681" s="23"/>
      <c r="F1681" s="23"/>
      <c r="G1681" s="23"/>
    </row>
    <row r="1682" spans="1:7" ht="24.95" customHeight="1" x14ac:dyDescent="0.15">
      <c r="A1682" s="22" t="s">
        <v>427</v>
      </c>
      <c r="B1682" s="22"/>
      <c r="C1682" s="23" t="s">
        <v>405</v>
      </c>
      <c r="D1682" s="23"/>
      <c r="E1682" s="23"/>
      <c r="F1682" s="23"/>
      <c r="G1682" s="23"/>
    </row>
    <row r="1683" spans="1:7" ht="15" customHeight="1" x14ac:dyDescent="0.15"/>
    <row r="1684" spans="1:7" ht="24.95" customHeight="1" x14ac:dyDescent="0.15">
      <c r="A1684" s="15" t="s">
        <v>666</v>
      </c>
      <c r="B1684" s="15"/>
      <c r="C1684" s="15"/>
      <c r="D1684" s="15"/>
      <c r="E1684" s="15"/>
      <c r="F1684" s="15"/>
      <c r="G1684" s="15"/>
    </row>
    <row r="1685" spans="1:7" ht="15" customHeight="1" x14ac:dyDescent="0.15"/>
    <row r="1686" spans="1:7" ht="50.1" customHeight="1" x14ac:dyDescent="0.15">
      <c r="A1686" s="5" t="s">
        <v>336</v>
      </c>
      <c r="B1686" s="20" t="s">
        <v>575</v>
      </c>
      <c r="C1686" s="20"/>
      <c r="D1686" s="5" t="s">
        <v>636</v>
      </c>
      <c r="E1686" s="5" t="s">
        <v>637</v>
      </c>
      <c r="F1686" s="5" t="s">
        <v>638</v>
      </c>
      <c r="G1686" s="5" t="s">
        <v>639</v>
      </c>
    </row>
    <row r="1687" spans="1:7" ht="15" customHeight="1" x14ac:dyDescent="0.15">
      <c r="A1687" s="5">
        <v>1</v>
      </c>
      <c r="B1687" s="20">
        <v>2</v>
      </c>
      <c r="C1687" s="20"/>
      <c r="D1687" s="5">
        <v>3</v>
      </c>
      <c r="E1687" s="5">
        <v>4</v>
      </c>
      <c r="F1687" s="5">
        <v>5</v>
      </c>
      <c r="G1687" s="5">
        <v>6</v>
      </c>
    </row>
    <row r="1688" spans="1:7" ht="140.1" customHeight="1" x14ac:dyDescent="0.15">
      <c r="A1688" s="5" t="s">
        <v>543</v>
      </c>
      <c r="B1688" s="25" t="s">
        <v>945</v>
      </c>
      <c r="C1688" s="25"/>
      <c r="D1688" s="5" t="s">
        <v>59</v>
      </c>
      <c r="E1688" s="8">
        <v>1</v>
      </c>
      <c r="F1688" s="8">
        <v>45780</v>
      </c>
      <c r="G1688" s="8">
        <v>45780</v>
      </c>
    </row>
    <row r="1689" spans="1:7" ht="24.95" customHeight="1" x14ac:dyDescent="0.15">
      <c r="A1689" s="24" t="s">
        <v>642</v>
      </c>
      <c r="B1689" s="24"/>
      <c r="C1689" s="24"/>
      <c r="D1689" s="24"/>
      <c r="E1689" s="10">
        <f>SUBTOTAL(9,E1688:E1688)</f>
        <v>1</v>
      </c>
      <c r="F1689" s="10" t="s">
        <v>557</v>
      </c>
      <c r="G1689" s="10">
        <f>SUBTOTAL(9,G1688:G1688)</f>
        <v>45780</v>
      </c>
    </row>
    <row r="1690" spans="1:7" ht="24.95" customHeight="1" x14ac:dyDescent="0.15">
      <c r="A1690" s="24" t="s">
        <v>643</v>
      </c>
      <c r="B1690" s="24"/>
      <c r="C1690" s="24"/>
      <c r="D1690" s="24"/>
      <c r="E1690" s="24"/>
      <c r="F1690" s="24"/>
      <c r="G1690" s="10">
        <f>SUBTOTAL(9,G1688:G1689)</f>
        <v>45780</v>
      </c>
    </row>
    <row r="1691" spans="1:7" ht="24.95" customHeight="1" x14ac:dyDescent="0.15"/>
    <row r="1692" spans="1:7" ht="20.100000000000001" customHeight="1" x14ac:dyDescent="0.15">
      <c r="A1692" s="22" t="s">
        <v>424</v>
      </c>
      <c r="B1692" s="22"/>
      <c r="C1692" s="23" t="s">
        <v>290</v>
      </c>
      <c r="D1692" s="23"/>
      <c r="E1692" s="23"/>
      <c r="F1692" s="23"/>
      <c r="G1692" s="23"/>
    </row>
    <row r="1693" spans="1:7" ht="20.100000000000001" customHeight="1" x14ac:dyDescent="0.15">
      <c r="A1693" s="22" t="s">
        <v>425</v>
      </c>
      <c r="B1693" s="22"/>
      <c r="C1693" s="23" t="s">
        <v>426</v>
      </c>
      <c r="D1693" s="23"/>
      <c r="E1693" s="23"/>
      <c r="F1693" s="23"/>
      <c r="G1693" s="23"/>
    </row>
    <row r="1694" spans="1:7" ht="24.95" customHeight="1" x14ac:dyDescent="0.15">
      <c r="A1694" s="22" t="s">
        <v>427</v>
      </c>
      <c r="B1694" s="22"/>
      <c r="C1694" s="23" t="s">
        <v>405</v>
      </c>
      <c r="D1694" s="23"/>
      <c r="E1694" s="23"/>
      <c r="F1694" s="23"/>
      <c r="G1694" s="23"/>
    </row>
    <row r="1695" spans="1:7" ht="15" customHeight="1" x14ac:dyDescent="0.15"/>
    <row r="1696" spans="1:7" ht="24.95" customHeight="1" x14ac:dyDescent="0.15">
      <c r="A1696" s="15" t="s">
        <v>676</v>
      </c>
      <c r="B1696" s="15"/>
      <c r="C1696" s="15"/>
      <c r="D1696" s="15"/>
      <c r="E1696" s="15"/>
      <c r="F1696" s="15"/>
      <c r="G1696" s="15"/>
    </row>
    <row r="1697" spans="1:7" ht="15" customHeight="1" x14ac:dyDescent="0.15"/>
    <row r="1698" spans="1:7" ht="50.1" customHeight="1" x14ac:dyDescent="0.15">
      <c r="A1698" s="5" t="s">
        <v>336</v>
      </c>
      <c r="B1698" s="20" t="s">
        <v>575</v>
      </c>
      <c r="C1698" s="20"/>
      <c r="D1698" s="5" t="s">
        <v>636</v>
      </c>
      <c r="E1698" s="5" t="s">
        <v>637</v>
      </c>
      <c r="F1698" s="5" t="s">
        <v>638</v>
      </c>
      <c r="G1698" s="5" t="s">
        <v>639</v>
      </c>
    </row>
    <row r="1699" spans="1:7" ht="15" customHeight="1" x14ac:dyDescent="0.15">
      <c r="A1699" s="5">
        <v>1</v>
      </c>
      <c r="B1699" s="20">
        <v>2</v>
      </c>
      <c r="C1699" s="20"/>
      <c r="D1699" s="5">
        <v>3</v>
      </c>
      <c r="E1699" s="5">
        <v>4</v>
      </c>
      <c r="F1699" s="5">
        <v>5</v>
      </c>
      <c r="G1699" s="5">
        <v>6</v>
      </c>
    </row>
    <row r="1700" spans="1:7" ht="39.950000000000003" customHeight="1" x14ac:dyDescent="0.15">
      <c r="A1700" s="5" t="s">
        <v>511</v>
      </c>
      <c r="B1700" s="25" t="s">
        <v>677</v>
      </c>
      <c r="C1700" s="25"/>
      <c r="D1700" s="5" t="s">
        <v>59</v>
      </c>
      <c r="E1700" s="8">
        <v>129</v>
      </c>
      <c r="F1700" s="8">
        <v>1302.3255810000001</v>
      </c>
      <c r="G1700" s="8">
        <v>168000</v>
      </c>
    </row>
    <row r="1701" spans="1:7" ht="24.95" customHeight="1" x14ac:dyDescent="0.15">
      <c r="A1701" s="24" t="s">
        <v>642</v>
      </c>
      <c r="B1701" s="24"/>
      <c r="C1701" s="24"/>
      <c r="D1701" s="24"/>
      <c r="E1701" s="10">
        <f>SUBTOTAL(9,E1700:E1700)</f>
        <v>129</v>
      </c>
      <c r="F1701" s="10" t="s">
        <v>557</v>
      </c>
      <c r="G1701" s="10">
        <f>SUBTOTAL(9,G1700:G1700)</f>
        <v>168000</v>
      </c>
    </row>
    <row r="1702" spans="1:7" ht="24.95" customHeight="1" x14ac:dyDescent="0.15">
      <c r="A1702" s="24" t="s">
        <v>643</v>
      </c>
      <c r="B1702" s="24"/>
      <c r="C1702" s="24"/>
      <c r="D1702" s="24"/>
      <c r="E1702" s="24"/>
      <c r="F1702" s="24"/>
      <c r="G1702" s="10">
        <f>SUBTOTAL(9,G1700:G1701)</f>
        <v>168000</v>
      </c>
    </row>
    <row r="1703" spans="1:7" ht="24.95" customHeight="1" x14ac:dyDescent="0.15"/>
    <row r="1704" spans="1:7" ht="20.100000000000001" customHeight="1" x14ac:dyDescent="0.15">
      <c r="A1704" s="22" t="s">
        <v>424</v>
      </c>
      <c r="B1704" s="22"/>
      <c r="C1704" s="23" t="s">
        <v>290</v>
      </c>
      <c r="D1704" s="23"/>
      <c r="E1704" s="23"/>
      <c r="F1704" s="23"/>
      <c r="G1704" s="23"/>
    </row>
    <row r="1705" spans="1:7" ht="20.100000000000001" customHeight="1" x14ac:dyDescent="0.15">
      <c r="A1705" s="22" t="s">
        <v>425</v>
      </c>
      <c r="B1705" s="22"/>
      <c r="C1705" s="23" t="s">
        <v>426</v>
      </c>
      <c r="D1705" s="23"/>
      <c r="E1705" s="23"/>
      <c r="F1705" s="23"/>
      <c r="G1705" s="23"/>
    </row>
    <row r="1706" spans="1:7" ht="24.95" customHeight="1" x14ac:dyDescent="0.15">
      <c r="A1706" s="22" t="s">
        <v>427</v>
      </c>
      <c r="B1706" s="22"/>
      <c r="C1706" s="23" t="s">
        <v>405</v>
      </c>
      <c r="D1706" s="23"/>
      <c r="E1706" s="23"/>
      <c r="F1706" s="23"/>
      <c r="G1706" s="23"/>
    </row>
    <row r="1707" spans="1:7" ht="15" customHeight="1" x14ac:dyDescent="0.15"/>
    <row r="1708" spans="1:7" ht="24.95" customHeight="1" x14ac:dyDescent="0.15">
      <c r="A1708" s="15" t="s">
        <v>981</v>
      </c>
      <c r="B1708" s="15"/>
      <c r="C1708" s="15"/>
      <c r="D1708" s="15"/>
      <c r="E1708" s="15"/>
      <c r="F1708" s="15"/>
      <c r="G1708" s="15"/>
    </row>
    <row r="1709" spans="1:7" ht="15" customHeight="1" x14ac:dyDescent="0.15"/>
    <row r="1710" spans="1:7" ht="50.1" customHeight="1" x14ac:dyDescent="0.15">
      <c r="A1710" s="5" t="s">
        <v>336</v>
      </c>
      <c r="B1710" s="20" t="s">
        <v>575</v>
      </c>
      <c r="C1710" s="20"/>
      <c r="D1710" s="5" t="s">
        <v>636</v>
      </c>
      <c r="E1710" s="5" t="s">
        <v>637</v>
      </c>
      <c r="F1710" s="5" t="s">
        <v>638</v>
      </c>
      <c r="G1710" s="5" t="s">
        <v>639</v>
      </c>
    </row>
    <row r="1711" spans="1:7" ht="15" customHeight="1" x14ac:dyDescent="0.15">
      <c r="A1711" s="5">
        <v>1</v>
      </c>
      <c r="B1711" s="20">
        <v>2</v>
      </c>
      <c r="C1711" s="20"/>
      <c r="D1711" s="5">
        <v>3</v>
      </c>
      <c r="E1711" s="5">
        <v>4</v>
      </c>
      <c r="F1711" s="5">
        <v>5</v>
      </c>
      <c r="G1711" s="5">
        <v>6</v>
      </c>
    </row>
    <row r="1712" spans="1:7" ht="39.950000000000003" customHeight="1" x14ac:dyDescent="0.15">
      <c r="A1712" s="5" t="s">
        <v>501</v>
      </c>
      <c r="B1712" s="25" t="s">
        <v>982</v>
      </c>
      <c r="C1712" s="25"/>
      <c r="D1712" s="5" t="s">
        <v>59</v>
      </c>
      <c r="E1712" s="8">
        <v>6768</v>
      </c>
      <c r="F1712" s="8">
        <v>50</v>
      </c>
      <c r="G1712" s="8">
        <v>338400</v>
      </c>
    </row>
    <row r="1713" spans="1:7" ht="24.95" customHeight="1" x14ac:dyDescent="0.15">
      <c r="A1713" s="24" t="s">
        <v>642</v>
      </c>
      <c r="B1713" s="24"/>
      <c r="C1713" s="24"/>
      <c r="D1713" s="24"/>
      <c r="E1713" s="10">
        <f>SUBTOTAL(9,E1712:E1712)</f>
        <v>6768</v>
      </c>
      <c r="F1713" s="10" t="s">
        <v>557</v>
      </c>
      <c r="G1713" s="10">
        <f>SUBTOTAL(9,G1712:G1712)</f>
        <v>338400</v>
      </c>
    </row>
    <row r="1714" spans="1:7" ht="39.950000000000003" customHeight="1" x14ac:dyDescent="0.15">
      <c r="A1714" s="5" t="s">
        <v>503</v>
      </c>
      <c r="B1714" s="25" t="s">
        <v>983</v>
      </c>
      <c r="C1714" s="25"/>
      <c r="D1714" s="5" t="s">
        <v>59</v>
      </c>
      <c r="E1714" s="8">
        <v>6954</v>
      </c>
      <c r="F1714" s="8">
        <v>50</v>
      </c>
      <c r="G1714" s="8">
        <v>347700</v>
      </c>
    </row>
    <row r="1715" spans="1:7" ht="24.95" customHeight="1" x14ac:dyDescent="0.15">
      <c r="A1715" s="24" t="s">
        <v>642</v>
      </c>
      <c r="B1715" s="24"/>
      <c r="C1715" s="24"/>
      <c r="D1715" s="24"/>
      <c r="E1715" s="10">
        <f>SUBTOTAL(9,E1714:E1714)</f>
        <v>6954</v>
      </c>
      <c r="F1715" s="10" t="s">
        <v>557</v>
      </c>
      <c r="G1715" s="10">
        <f>SUBTOTAL(9,G1714:G1714)</f>
        <v>347700</v>
      </c>
    </row>
    <row r="1716" spans="1:7" ht="39.950000000000003" customHeight="1" x14ac:dyDescent="0.15">
      <c r="A1716" s="5" t="s">
        <v>505</v>
      </c>
      <c r="B1716" s="25" t="s">
        <v>984</v>
      </c>
      <c r="C1716" s="25"/>
      <c r="D1716" s="5" t="s">
        <v>59</v>
      </c>
      <c r="E1716" s="8">
        <v>6768</v>
      </c>
      <c r="F1716" s="8">
        <v>50</v>
      </c>
      <c r="G1716" s="8">
        <v>338400</v>
      </c>
    </row>
    <row r="1717" spans="1:7" ht="24.95" customHeight="1" x14ac:dyDescent="0.15">
      <c r="A1717" s="24" t="s">
        <v>642</v>
      </c>
      <c r="B1717" s="24"/>
      <c r="C1717" s="24"/>
      <c r="D1717" s="24"/>
      <c r="E1717" s="10">
        <f>SUBTOTAL(9,E1716:E1716)</f>
        <v>6768</v>
      </c>
      <c r="F1717" s="10" t="s">
        <v>557</v>
      </c>
      <c r="G1717" s="10">
        <f>SUBTOTAL(9,G1716:G1716)</f>
        <v>338400</v>
      </c>
    </row>
    <row r="1718" spans="1:7" ht="39.950000000000003" customHeight="1" x14ac:dyDescent="0.15">
      <c r="A1718" s="5" t="s">
        <v>507</v>
      </c>
      <c r="B1718" s="25" t="s">
        <v>985</v>
      </c>
      <c r="C1718" s="25"/>
      <c r="D1718" s="5" t="s">
        <v>59</v>
      </c>
      <c r="E1718" s="8">
        <v>6768</v>
      </c>
      <c r="F1718" s="8">
        <v>50</v>
      </c>
      <c r="G1718" s="8">
        <v>338400</v>
      </c>
    </row>
    <row r="1719" spans="1:7" ht="24.95" customHeight="1" x14ac:dyDescent="0.15">
      <c r="A1719" s="24" t="s">
        <v>642</v>
      </c>
      <c r="B1719" s="24"/>
      <c r="C1719" s="24"/>
      <c r="D1719" s="24"/>
      <c r="E1719" s="10">
        <f>SUBTOTAL(9,E1718:E1718)</f>
        <v>6768</v>
      </c>
      <c r="F1719" s="10" t="s">
        <v>557</v>
      </c>
      <c r="G1719" s="10">
        <f>SUBTOTAL(9,G1718:G1718)</f>
        <v>338400</v>
      </c>
    </row>
    <row r="1720" spans="1:7" ht="39.950000000000003" customHeight="1" x14ac:dyDescent="0.15">
      <c r="A1720" s="5" t="s">
        <v>509</v>
      </c>
      <c r="B1720" s="25" t="s">
        <v>986</v>
      </c>
      <c r="C1720" s="25"/>
      <c r="D1720" s="5" t="s">
        <v>59</v>
      </c>
      <c r="E1720" s="8">
        <v>9</v>
      </c>
      <c r="F1720" s="8">
        <v>755.55555600000002</v>
      </c>
      <c r="G1720" s="8">
        <v>6800</v>
      </c>
    </row>
    <row r="1721" spans="1:7" ht="24.95" customHeight="1" x14ac:dyDescent="0.15">
      <c r="A1721" s="24" t="s">
        <v>642</v>
      </c>
      <c r="B1721" s="24"/>
      <c r="C1721" s="24"/>
      <c r="D1721" s="24"/>
      <c r="E1721" s="10">
        <f>SUBTOTAL(9,E1720:E1720)</f>
        <v>9</v>
      </c>
      <c r="F1721" s="10" t="s">
        <v>557</v>
      </c>
      <c r="G1721" s="10">
        <f>SUBTOTAL(9,G1720:G1720)</f>
        <v>6800</v>
      </c>
    </row>
    <row r="1722" spans="1:7" ht="24.95" customHeight="1" x14ac:dyDescent="0.15">
      <c r="A1722" s="24" t="s">
        <v>643</v>
      </c>
      <c r="B1722" s="24"/>
      <c r="C1722" s="24"/>
      <c r="D1722" s="24"/>
      <c r="E1722" s="24"/>
      <c r="F1722" s="24"/>
      <c r="G1722" s="10">
        <f>SUBTOTAL(9,G1712:G1721)</f>
        <v>1369700</v>
      </c>
    </row>
    <row r="1723" spans="1:7" ht="24.95" customHeight="1" x14ac:dyDescent="0.15"/>
    <row r="1724" spans="1:7" ht="20.100000000000001" customHeight="1" x14ac:dyDescent="0.15">
      <c r="A1724" s="22" t="s">
        <v>424</v>
      </c>
      <c r="B1724" s="22"/>
      <c r="C1724" s="23" t="s">
        <v>290</v>
      </c>
      <c r="D1724" s="23"/>
      <c r="E1724" s="23"/>
      <c r="F1724" s="23"/>
      <c r="G1724" s="23"/>
    </row>
    <row r="1725" spans="1:7" ht="20.100000000000001" customHeight="1" x14ac:dyDescent="0.15">
      <c r="A1725" s="22" t="s">
        <v>425</v>
      </c>
      <c r="B1725" s="22"/>
      <c r="C1725" s="23" t="s">
        <v>426</v>
      </c>
      <c r="D1725" s="23"/>
      <c r="E1725" s="23"/>
      <c r="F1725" s="23"/>
      <c r="G1725" s="23"/>
    </row>
    <row r="1726" spans="1:7" ht="24.95" customHeight="1" x14ac:dyDescent="0.15">
      <c r="A1726" s="22" t="s">
        <v>427</v>
      </c>
      <c r="B1726" s="22"/>
      <c r="C1726" s="23" t="s">
        <v>405</v>
      </c>
      <c r="D1726" s="23"/>
      <c r="E1726" s="23"/>
      <c r="F1726" s="23"/>
      <c r="G1726" s="23"/>
    </row>
    <row r="1727" spans="1:7" ht="15" customHeight="1" x14ac:dyDescent="0.15"/>
    <row r="1728" spans="1:7" ht="24.95" customHeight="1" x14ac:dyDescent="0.15">
      <c r="A1728" s="15" t="s">
        <v>682</v>
      </c>
      <c r="B1728" s="15"/>
      <c r="C1728" s="15"/>
      <c r="D1728" s="15"/>
      <c r="E1728" s="15"/>
      <c r="F1728" s="15"/>
      <c r="G1728" s="15"/>
    </row>
    <row r="1729" spans="1:7" ht="15" customHeight="1" x14ac:dyDescent="0.15"/>
    <row r="1730" spans="1:7" ht="50.1" customHeight="1" x14ac:dyDescent="0.15">
      <c r="A1730" s="5" t="s">
        <v>336</v>
      </c>
      <c r="B1730" s="20" t="s">
        <v>575</v>
      </c>
      <c r="C1730" s="20"/>
      <c r="D1730" s="5" t="s">
        <v>636</v>
      </c>
      <c r="E1730" s="5" t="s">
        <v>637</v>
      </c>
      <c r="F1730" s="5" t="s">
        <v>638</v>
      </c>
      <c r="G1730" s="5" t="s">
        <v>639</v>
      </c>
    </row>
    <row r="1731" spans="1:7" ht="15" customHeight="1" x14ac:dyDescent="0.15">
      <c r="A1731" s="5">
        <v>1</v>
      </c>
      <c r="B1731" s="20">
        <v>2</v>
      </c>
      <c r="C1731" s="20"/>
      <c r="D1731" s="5">
        <v>3</v>
      </c>
      <c r="E1731" s="5">
        <v>4</v>
      </c>
      <c r="F1731" s="5">
        <v>5</v>
      </c>
      <c r="G1731" s="5">
        <v>6</v>
      </c>
    </row>
    <row r="1732" spans="1:7" ht="39.950000000000003" customHeight="1" x14ac:dyDescent="0.15">
      <c r="A1732" s="5" t="s">
        <v>992</v>
      </c>
      <c r="B1732" s="25" t="s">
        <v>994</v>
      </c>
      <c r="C1732" s="25"/>
      <c r="D1732" s="5" t="s">
        <v>59</v>
      </c>
      <c r="E1732" s="8">
        <v>1</v>
      </c>
      <c r="F1732" s="8">
        <v>575</v>
      </c>
      <c r="G1732" s="8">
        <v>575</v>
      </c>
    </row>
    <row r="1733" spans="1:7" ht="39.950000000000003" customHeight="1" x14ac:dyDescent="0.15">
      <c r="A1733" s="5" t="s">
        <v>992</v>
      </c>
      <c r="B1733" s="25" t="s">
        <v>995</v>
      </c>
      <c r="C1733" s="25"/>
      <c r="D1733" s="5" t="s">
        <v>59</v>
      </c>
      <c r="E1733" s="8">
        <v>1</v>
      </c>
      <c r="F1733" s="8">
        <v>575</v>
      </c>
      <c r="G1733" s="8">
        <v>575</v>
      </c>
    </row>
    <row r="1734" spans="1:7" ht="39.950000000000003" customHeight="1" x14ac:dyDescent="0.15">
      <c r="A1734" s="5" t="s">
        <v>992</v>
      </c>
      <c r="B1734" s="25" t="s">
        <v>996</v>
      </c>
      <c r="C1734" s="25"/>
      <c r="D1734" s="5" t="s">
        <v>59</v>
      </c>
      <c r="E1734" s="8">
        <v>11</v>
      </c>
      <c r="F1734" s="8">
        <v>2100</v>
      </c>
      <c r="G1734" s="8">
        <v>23100</v>
      </c>
    </row>
    <row r="1735" spans="1:7" ht="39.950000000000003" customHeight="1" x14ac:dyDescent="0.15">
      <c r="A1735" s="5" t="s">
        <v>992</v>
      </c>
      <c r="B1735" s="25" t="s">
        <v>997</v>
      </c>
      <c r="C1735" s="25"/>
      <c r="D1735" s="5" t="s">
        <v>59</v>
      </c>
      <c r="E1735" s="8">
        <v>3</v>
      </c>
      <c r="F1735" s="8">
        <v>500</v>
      </c>
      <c r="G1735" s="8">
        <v>1500</v>
      </c>
    </row>
    <row r="1736" spans="1:7" ht="39.950000000000003" customHeight="1" x14ac:dyDescent="0.15">
      <c r="A1736" s="5" t="s">
        <v>992</v>
      </c>
      <c r="B1736" s="25" t="s">
        <v>1002</v>
      </c>
      <c r="C1736" s="25"/>
      <c r="D1736" s="5" t="s">
        <v>59</v>
      </c>
      <c r="E1736" s="8">
        <v>15</v>
      </c>
      <c r="F1736" s="8">
        <v>915</v>
      </c>
      <c r="G1736" s="8">
        <v>13725</v>
      </c>
    </row>
    <row r="1737" spans="1:7" ht="39.950000000000003" customHeight="1" x14ac:dyDescent="0.15">
      <c r="A1737" s="5" t="s">
        <v>992</v>
      </c>
      <c r="B1737" s="25" t="s">
        <v>1000</v>
      </c>
      <c r="C1737" s="25"/>
      <c r="D1737" s="5" t="s">
        <v>59</v>
      </c>
      <c r="E1737" s="8">
        <v>16</v>
      </c>
      <c r="F1737" s="8">
        <v>80</v>
      </c>
      <c r="G1737" s="8">
        <v>1280</v>
      </c>
    </row>
    <row r="1738" spans="1:7" ht="39.950000000000003" customHeight="1" x14ac:dyDescent="0.15">
      <c r="A1738" s="5" t="s">
        <v>992</v>
      </c>
      <c r="B1738" s="25" t="s">
        <v>999</v>
      </c>
      <c r="C1738" s="25"/>
      <c r="D1738" s="5" t="s">
        <v>59</v>
      </c>
      <c r="E1738" s="8">
        <v>5</v>
      </c>
      <c r="F1738" s="8">
        <v>500</v>
      </c>
      <c r="G1738" s="8">
        <v>2500</v>
      </c>
    </row>
    <row r="1739" spans="1:7" ht="39.950000000000003" customHeight="1" x14ac:dyDescent="0.15">
      <c r="A1739" s="5" t="s">
        <v>992</v>
      </c>
      <c r="B1739" s="25" t="s">
        <v>998</v>
      </c>
      <c r="C1739" s="25"/>
      <c r="D1739" s="5" t="s">
        <v>59</v>
      </c>
      <c r="E1739" s="8">
        <v>3</v>
      </c>
      <c r="F1739" s="8">
        <v>800</v>
      </c>
      <c r="G1739" s="8">
        <v>2400</v>
      </c>
    </row>
    <row r="1740" spans="1:7" ht="39.950000000000003" customHeight="1" x14ac:dyDescent="0.15">
      <c r="A1740" s="5" t="s">
        <v>992</v>
      </c>
      <c r="B1740" s="25" t="s">
        <v>993</v>
      </c>
      <c r="C1740" s="25"/>
      <c r="D1740" s="5" t="s">
        <v>59</v>
      </c>
      <c r="E1740" s="8">
        <v>20</v>
      </c>
      <c r="F1740" s="8">
        <v>1250</v>
      </c>
      <c r="G1740" s="8">
        <v>25000</v>
      </c>
    </row>
    <row r="1741" spans="1:7" ht="39.950000000000003" customHeight="1" x14ac:dyDescent="0.15">
      <c r="A1741" s="5" t="s">
        <v>992</v>
      </c>
      <c r="B1741" s="25" t="s">
        <v>1001</v>
      </c>
      <c r="C1741" s="25"/>
      <c r="D1741" s="5" t="s">
        <v>59</v>
      </c>
      <c r="E1741" s="8">
        <v>5</v>
      </c>
      <c r="F1741" s="8">
        <v>800</v>
      </c>
      <c r="G1741" s="8">
        <v>4000</v>
      </c>
    </row>
    <row r="1742" spans="1:7" ht="24.95" customHeight="1" x14ac:dyDescent="0.15">
      <c r="A1742" s="24" t="s">
        <v>642</v>
      </c>
      <c r="B1742" s="24"/>
      <c r="C1742" s="24"/>
      <c r="D1742" s="24"/>
      <c r="E1742" s="10">
        <f>SUBTOTAL(9,E1732:E1741)</f>
        <v>80</v>
      </c>
      <c r="F1742" s="10" t="s">
        <v>557</v>
      </c>
      <c r="G1742" s="10">
        <f>SUBTOTAL(9,G1732:G1741)</f>
        <v>74655</v>
      </c>
    </row>
    <row r="1743" spans="1:7" ht="60" customHeight="1" x14ac:dyDescent="0.15">
      <c r="A1743" s="5" t="s">
        <v>1003</v>
      </c>
      <c r="B1743" s="25" t="s">
        <v>1004</v>
      </c>
      <c r="C1743" s="25"/>
      <c r="D1743" s="5" t="s">
        <v>59</v>
      </c>
      <c r="E1743" s="8">
        <v>12</v>
      </c>
      <c r="F1743" s="8">
        <v>400</v>
      </c>
      <c r="G1743" s="8">
        <v>4800</v>
      </c>
    </row>
    <row r="1744" spans="1:7" ht="60" customHeight="1" x14ac:dyDescent="0.15">
      <c r="A1744" s="5" t="s">
        <v>1003</v>
      </c>
      <c r="B1744" s="25" t="s">
        <v>1005</v>
      </c>
      <c r="C1744" s="25"/>
      <c r="D1744" s="5" t="s">
        <v>59</v>
      </c>
      <c r="E1744" s="8">
        <v>10</v>
      </c>
      <c r="F1744" s="8">
        <v>242.5</v>
      </c>
      <c r="G1744" s="8">
        <v>2425</v>
      </c>
    </row>
    <row r="1745" spans="1:7" ht="60" customHeight="1" x14ac:dyDescent="0.15">
      <c r="A1745" s="5" t="s">
        <v>1003</v>
      </c>
      <c r="B1745" s="25" t="s">
        <v>1010</v>
      </c>
      <c r="C1745" s="25"/>
      <c r="D1745" s="5" t="s">
        <v>59</v>
      </c>
      <c r="E1745" s="8">
        <v>30</v>
      </c>
      <c r="F1745" s="8">
        <v>300</v>
      </c>
      <c r="G1745" s="8">
        <v>9000</v>
      </c>
    </row>
    <row r="1746" spans="1:7" ht="60" customHeight="1" x14ac:dyDescent="0.15">
      <c r="A1746" s="5" t="s">
        <v>1003</v>
      </c>
      <c r="B1746" s="25" t="s">
        <v>1011</v>
      </c>
      <c r="C1746" s="25"/>
      <c r="D1746" s="5" t="s">
        <v>59</v>
      </c>
      <c r="E1746" s="8">
        <v>36</v>
      </c>
      <c r="F1746" s="8">
        <v>300</v>
      </c>
      <c r="G1746" s="8">
        <v>10800</v>
      </c>
    </row>
    <row r="1747" spans="1:7" ht="60" customHeight="1" x14ac:dyDescent="0.15">
      <c r="A1747" s="5" t="s">
        <v>1003</v>
      </c>
      <c r="B1747" s="25" t="s">
        <v>1012</v>
      </c>
      <c r="C1747" s="25"/>
      <c r="D1747" s="5" t="s">
        <v>59</v>
      </c>
      <c r="E1747" s="8">
        <v>4</v>
      </c>
      <c r="F1747" s="8">
        <v>800</v>
      </c>
      <c r="G1747" s="8">
        <v>3200</v>
      </c>
    </row>
    <row r="1748" spans="1:7" ht="60" customHeight="1" x14ac:dyDescent="0.15">
      <c r="A1748" s="5" t="s">
        <v>1003</v>
      </c>
      <c r="B1748" s="25" t="s">
        <v>1013</v>
      </c>
      <c r="C1748" s="25"/>
      <c r="D1748" s="5" t="s">
        <v>59</v>
      </c>
      <c r="E1748" s="8">
        <v>50</v>
      </c>
      <c r="F1748" s="8">
        <v>250</v>
      </c>
      <c r="G1748" s="8">
        <v>12500</v>
      </c>
    </row>
    <row r="1749" spans="1:7" ht="60" customHeight="1" x14ac:dyDescent="0.15">
      <c r="A1749" s="5" t="s">
        <v>1003</v>
      </c>
      <c r="B1749" s="25" t="s">
        <v>1014</v>
      </c>
      <c r="C1749" s="25"/>
      <c r="D1749" s="5" t="s">
        <v>59</v>
      </c>
      <c r="E1749" s="8">
        <v>3</v>
      </c>
      <c r="F1749" s="8">
        <v>1000</v>
      </c>
      <c r="G1749" s="8">
        <v>3000</v>
      </c>
    </row>
    <row r="1750" spans="1:7" ht="60" customHeight="1" x14ac:dyDescent="0.15">
      <c r="A1750" s="5" t="s">
        <v>1003</v>
      </c>
      <c r="B1750" s="25" t="s">
        <v>1015</v>
      </c>
      <c r="C1750" s="25"/>
      <c r="D1750" s="5" t="s">
        <v>59</v>
      </c>
      <c r="E1750" s="8">
        <v>2</v>
      </c>
      <c r="F1750" s="8">
        <v>500</v>
      </c>
      <c r="G1750" s="8">
        <v>1000</v>
      </c>
    </row>
    <row r="1751" spans="1:7" ht="60" customHeight="1" x14ac:dyDescent="0.15">
      <c r="A1751" s="5" t="s">
        <v>1003</v>
      </c>
      <c r="B1751" s="25" t="s">
        <v>1016</v>
      </c>
      <c r="C1751" s="25"/>
      <c r="D1751" s="5" t="s">
        <v>59</v>
      </c>
      <c r="E1751" s="8">
        <v>22</v>
      </c>
      <c r="F1751" s="8">
        <v>900</v>
      </c>
      <c r="G1751" s="8">
        <v>19800</v>
      </c>
    </row>
    <row r="1752" spans="1:7" ht="60" customHeight="1" x14ac:dyDescent="0.15">
      <c r="A1752" s="5" t="s">
        <v>1003</v>
      </c>
      <c r="B1752" s="25" t="s">
        <v>1017</v>
      </c>
      <c r="C1752" s="25"/>
      <c r="D1752" s="5" t="s">
        <v>59</v>
      </c>
      <c r="E1752" s="8">
        <v>4</v>
      </c>
      <c r="F1752" s="8">
        <v>500</v>
      </c>
      <c r="G1752" s="8">
        <v>2000</v>
      </c>
    </row>
    <row r="1753" spans="1:7" ht="60" customHeight="1" x14ac:dyDescent="0.15">
      <c r="A1753" s="5" t="s">
        <v>1003</v>
      </c>
      <c r="B1753" s="25" t="s">
        <v>1018</v>
      </c>
      <c r="C1753" s="25"/>
      <c r="D1753" s="5" t="s">
        <v>59</v>
      </c>
      <c r="E1753" s="8">
        <v>25</v>
      </c>
      <c r="F1753" s="8">
        <v>1000</v>
      </c>
      <c r="G1753" s="8">
        <v>25000</v>
      </c>
    </row>
    <row r="1754" spans="1:7" ht="60" customHeight="1" x14ac:dyDescent="0.15">
      <c r="A1754" s="5" t="s">
        <v>1003</v>
      </c>
      <c r="B1754" s="25" t="s">
        <v>1019</v>
      </c>
      <c r="C1754" s="25"/>
      <c r="D1754" s="5" t="s">
        <v>59</v>
      </c>
      <c r="E1754" s="8">
        <v>8</v>
      </c>
      <c r="F1754" s="8">
        <v>300</v>
      </c>
      <c r="G1754" s="8">
        <v>2400</v>
      </c>
    </row>
    <row r="1755" spans="1:7" ht="60" customHeight="1" x14ac:dyDescent="0.15">
      <c r="A1755" s="5" t="s">
        <v>1003</v>
      </c>
      <c r="B1755" s="25" t="s">
        <v>1020</v>
      </c>
      <c r="C1755" s="25"/>
      <c r="D1755" s="5" t="s">
        <v>59</v>
      </c>
      <c r="E1755" s="8">
        <v>2</v>
      </c>
      <c r="F1755" s="8">
        <v>2100</v>
      </c>
      <c r="G1755" s="8">
        <v>4200</v>
      </c>
    </row>
    <row r="1756" spans="1:7" ht="60" customHeight="1" x14ac:dyDescent="0.15">
      <c r="A1756" s="5" t="s">
        <v>1003</v>
      </c>
      <c r="B1756" s="25" t="s">
        <v>1009</v>
      </c>
      <c r="C1756" s="25"/>
      <c r="D1756" s="5" t="s">
        <v>59</v>
      </c>
      <c r="E1756" s="8">
        <v>8</v>
      </c>
      <c r="F1756" s="8">
        <v>1800</v>
      </c>
      <c r="G1756" s="8">
        <v>14400</v>
      </c>
    </row>
    <row r="1757" spans="1:7" ht="60" customHeight="1" x14ac:dyDescent="0.15">
      <c r="A1757" s="5" t="s">
        <v>1003</v>
      </c>
      <c r="B1757" s="25" t="s">
        <v>1008</v>
      </c>
      <c r="C1757" s="25"/>
      <c r="D1757" s="5" t="s">
        <v>59</v>
      </c>
      <c r="E1757" s="8">
        <v>8</v>
      </c>
      <c r="F1757" s="8">
        <v>600</v>
      </c>
      <c r="G1757" s="8">
        <v>4800</v>
      </c>
    </row>
    <row r="1758" spans="1:7" ht="60" customHeight="1" x14ac:dyDescent="0.15">
      <c r="A1758" s="5" t="s">
        <v>1003</v>
      </c>
      <c r="B1758" s="25" t="s">
        <v>1007</v>
      </c>
      <c r="C1758" s="25"/>
      <c r="D1758" s="5" t="s">
        <v>59</v>
      </c>
      <c r="E1758" s="8">
        <v>3</v>
      </c>
      <c r="F1758" s="8">
        <v>600</v>
      </c>
      <c r="G1758" s="8">
        <v>1800</v>
      </c>
    </row>
    <row r="1759" spans="1:7" ht="60" customHeight="1" x14ac:dyDescent="0.15">
      <c r="A1759" s="5" t="s">
        <v>1003</v>
      </c>
      <c r="B1759" s="25" t="s">
        <v>1006</v>
      </c>
      <c r="C1759" s="25"/>
      <c r="D1759" s="5" t="s">
        <v>59</v>
      </c>
      <c r="E1759" s="8">
        <v>35</v>
      </c>
      <c r="F1759" s="8">
        <v>360</v>
      </c>
      <c r="G1759" s="8">
        <v>12600</v>
      </c>
    </row>
    <row r="1760" spans="1:7" ht="24.95" customHeight="1" x14ac:dyDescent="0.15">
      <c r="A1760" s="24" t="s">
        <v>642</v>
      </c>
      <c r="B1760" s="24"/>
      <c r="C1760" s="24"/>
      <c r="D1760" s="24"/>
      <c r="E1760" s="10">
        <f>SUBTOTAL(9,E1743:E1759)</f>
        <v>262</v>
      </c>
      <c r="F1760" s="10" t="s">
        <v>557</v>
      </c>
      <c r="G1760" s="10">
        <f>SUBTOTAL(9,G1743:G1759)</f>
        <v>133725</v>
      </c>
    </row>
    <row r="1761" spans="1:7" ht="60" customHeight="1" x14ac:dyDescent="0.15">
      <c r="A1761" s="5" t="s">
        <v>1021</v>
      </c>
      <c r="B1761" s="25" t="s">
        <v>1028</v>
      </c>
      <c r="C1761" s="25"/>
      <c r="D1761" s="5" t="s">
        <v>59</v>
      </c>
      <c r="E1761" s="8">
        <v>150</v>
      </c>
      <c r="F1761" s="8">
        <v>80</v>
      </c>
      <c r="G1761" s="8">
        <v>12000</v>
      </c>
    </row>
    <row r="1762" spans="1:7" ht="60" customHeight="1" x14ac:dyDescent="0.15">
      <c r="A1762" s="5" t="s">
        <v>1021</v>
      </c>
      <c r="B1762" s="25" t="s">
        <v>1022</v>
      </c>
      <c r="C1762" s="25"/>
      <c r="D1762" s="5" t="s">
        <v>59</v>
      </c>
      <c r="E1762" s="8">
        <v>5</v>
      </c>
      <c r="F1762" s="8">
        <v>700</v>
      </c>
      <c r="G1762" s="8">
        <v>3500</v>
      </c>
    </row>
    <row r="1763" spans="1:7" ht="39.950000000000003" customHeight="1" x14ac:dyDescent="0.15">
      <c r="A1763" s="5" t="s">
        <v>1021</v>
      </c>
      <c r="B1763" s="25" t="s">
        <v>1029</v>
      </c>
      <c r="C1763" s="25"/>
      <c r="D1763" s="5" t="s">
        <v>59</v>
      </c>
      <c r="E1763" s="8">
        <v>10</v>
      </c>
      <c r="F1763" s="8">
        <v>500</v>
      </c>
      <c r="G1763" s="8">
        <v>5000</v>
      </c>
    </row>
    <row r="1764" spans="1:7" ht="39.950000000000003" customHeight="1" x14ac:dyDescent="0.15">
      <c r="A1764" s="5" t="s">
        <v>1021</v>
      </c>
      <c r="B1764" s="25" t="s">
        <v>1023</v>
      </c>
      <c r="C1764" s="25"/>
      <c r="D1764" s="5" t="s">
        <v>59</v>
      </c>
      <c r="E1764" s="8">
        <v>4</v>
      </c>
      <c r="F1764" s="8">
        <v>500</v>
      </c>
      <c r="G1764" s="8">
        <v>2000</v>
      </c>
    </row>
    <row r="1765" spans="1:7" ht="60" customHeight="1" x14ac:dyDescent="0.15">
      <c r="A1765" s="5" t="s">
        <v>1021</v>
      </c>
      <c r="B1765" s="25" t="s">
        <v>1024</v>
      </c>
      <c r="C1765" s="25"/>
      <c r="D1765" s="5" t="s">
        <v>59</v>
      </c>
      <c r="E1765" s="8">
        <v>150</v>
      </c>
      <c r="F1765" s="8">
        <v>80</v>
      </c>
      <c r="G1765" s="8">
        <v>12000</v>
      </c>
    </row>
    <row r="1766" spans="1:7" ht="60" customHeight="1" x14ac:dyDescent="0.15">
      <c r="A1766" s="5" t="s">
        <v>1021</v>
      </c>
      <c r="B1766" s="25" t="s">
        <v>1025</v>
      </c>
      <c r="C1766" s="25"/>
      <c r="D1766" s="5" t="s">
        <v>59</v>
      </c>
      <c r="E1766" s="8">
        <v>50</v>
      </c>
      <c r="F1766" s="8">
        <v>80</v>
      </c>
      <c r="G1766" s="8">
        <v>4000</v>
      </c>
    </row>
    <row r="1767" spans="1:7" ht="60" customHeight="1" x14ac:dyDescent="0.15">
      <c r="A1767" s="5" t="s">
        <v>1021</v>
      </c>
      <c r="B1767" s="25" t="s">
        <v>1026</v>
      </c>
      <c r="C1767" s="25"/>
      <c r="D1767" s="5" t="s">
        <v>59</v>
      </c>
      <c r="E1767" s="8">
        <v>150</v>
      </c>
      <c r="F1767" s="8">
        <v>80</v>
      </c>
      <c r="G1767" s="8">
        <v>12000</v>
      </c>
    </row>
    <row r="1768" spans="1:7" ht="39.950000000000003" customHeight="1" x14ac:dyDescent="0.15">
      <c r="A1768" s="5" t="s">
        <v>1021</v>
      </c>
      <c r="B1768" s="25" t="s">
        <v>1027</v>
      </c>
      <c r="C1768" s="25"/>
      <c r="D1768" s="5" t="s">
        <v>59</v>
      </c>
      <c r="E1768" s="8">
        <v>7</v>
      </c>
      <c r="F1768" s="8">
        <v>160</v>
      </c>
      <c r="G1768" s="8">
        <v>1120</v>
      </c>
    </row>
    <row r="1769" spans="1:7" ht="24.95" customHeight="1" x14ac:dyDescent="0.15">
      <c r="A1769" s="24" t="s">
        <v>642</v>
      </c>
      <c r="B1769" s="24"/>
      <c r="C1769" s="24"/>
      <c r="D1769" s="24"/>
      <c r="E1769" s="10">
        <f>SUBTOTAL(9,E1761:E1768)</f>
        <v>526</v>
      </c>
      <c r="F1769" s="10" t="s">
        <v>557</v>
      </c>
      <c r="G1769" s="10">
        <f>SUBTOTAL(9,G1761:G1768)</f>
        <v>51620</v>
      </c>
    </row>
    <row r="1770" spans="1:7" ht="24.95" customHeight="1" x14ac:dyDescent="0.15">
      <c r="A1770" s="24" t="s">
        <v>643</v>
      </c>
      <c r="B1770" s="24"/>
      <c r="C1770" s="24"/>
      <c r="D1770" s="24"/>
      <c r="E1770" s="24"/>
      <c r="F1770" s="24"/>
      <c r="G1770" s="10">
        <f>SUBTOTAL(9,G1732:G1769)</f>
        <v>260000</v>
      </c>
    </row>
    <row r="1771" spans="1:7" ht="24.95" customHeight="1" x14ac:dyDescent="0.15"/>
    <row r="1772" spans="1:7" ht="20.100000000000001" customHeight="1" x14ac:dyDescent="0.15">
      <c r="A1772" s="22" t="s">
        <v>424</v>
      </c>
      <c r="B1772" s="22"/>
      <c r="C1772" s="23" t="s">
        <v>290</v>
      </c>
      <c r="D1772" s="23"/>
      <c r="E1772" s="23"/>
      <c r="F1772" s="23"/>
      <c r="G1772" s="23"/>
    </row>
    <row r="1773" spans="1:7" ht="20.100000000000001" customHeight="1" x14ac:dyDescent="0.15">
      <c r="A1773" s="22" t="s">
        <v>425</v>
      </c>
      <c r="B1773" s="22"/>
      <c r="C1773" s="23" t="s">
        <v>426</v>
      </c>
      <c r="D1773" s="23"/>
      <c r="E1773" s="23"/>
      <c r="F1773" s="23"/>
      <c r="G1773" s="23"/>
    </row>
    <row r="1774" spans="1:7" ht="24.95" customHeight="1" x14ac:dyDescent="0.15">
      <c r="A1774" s="22" t="s">
        <v>427</v>
      </c>
      <c r="B1774" s="22"/>
      <c r="C1774" s="23" t="s">
        <v>405</v>
      </c>
      <c r="D1774" s="23"/>
      <c r="E1774" s="23"/>
      <c r="F1774" s="23"/>
      <c r="G1774" s="23"/>
    </row>
    <row r="1775" spans="1:7" ht="15" customHeight="1" x14ac:dyDescent="0.15"/>
    <row r="1776" spans="1:7" ht="24.95" customHeight="1" x14ac:dyDescent="0.15">
      <c r="A1776" s="15" t="s">
        <v>687</v>
      </c>
      <c r="B1776" s="15"/>
      <c r="C1776" s="15"/>
      <c r="D1776" s="15"/>
      <c r="E1776" s="15"/>
      <c r="F1776" s="15"/>
      <c r="G1776" s="15"/>
    </row>
    <row r="1777" spans="1:7" ht="15" customHeight="1" x14ac:dyDescent="0.15"/>
    <row r="1778" spans="1:7" ht="50.1" customHeight="1" x14ac:dyDescent="0.15">
      <c r="A1778" s="5" t="s">
        <v>336</v>
      </c>
      <c r="B1778" s="20" t="s">
        <v>575</v>
      </c>
      <c r="C1778" s="20"/>
      <c r="D1778" s="5" t="s">
        <v>636</v>
      </c>
      <c r="E1778" s="5" t="s">
        <v>637</v>
      </c>
      <c r="F1778" s="5" t="s">
        <v>638</v>
      </c>
      <c r="G1778" s="5" t="s">
        <v>639</v>
      </c>
    </row>
    <row r="1779" spans="1:7" ht="15" customHeight="1" x14ac:dyDescent="0.15">
      <c r="A1779" s="5">
        <v>1</v>
      </c>
      <c r="B1779" s="20">
        <v>2</v>
      </c>
      <c r="C1779" s="20"/>
      <c r="D1779" s="5">
        <v>3</v>
      </c>
      <c r="E1779" s="5">
        <v>4</v>
      </c>
      <c r="F1779" s="5">
        <v>5</v>
      </c>
      <c r="G1779" s="5">
        <v>6</v>
      </c>
    </row>
    <row r="1780" spans="1:7" ht="39.950000000000003" customHeight="1" x14ac:dyDescent="0.15">
      <c r="A1780" s="5" t="s">
        <v>509</v>
      </c>
      <c r="B1780" s="25" t="s">
        <v>1069</v>
      </c>
      <c r="C1780" s="25"/>
      <c r="D1780" s="5" t="s">
        <v>59</v>
      </c>
      <c r="E1780" s="8">
        <v>8</v>
      </c>
      <c r="F1780" s="8">
        <v>1250</v>
      </c>
      <c r="G1780" s="8">
        <v>10000</v>
      </c>
    </row>
    <row r="1781" spans="1:7" ht="24.95" customHeight="1" x14ac:dyDescent="0.15">
      <c r="A1781" s="24" t="s">
        <v>642</v>
      </c>
      <c r="B1781" s="24"/>
      <c r="C1781" s="24"/>
      <c r="D1781" s="24"/>
      <c r="E1781" s="10">
        <f>SUBTOTAL(9,E1780:E1780)</f>
        <v>8</v>
      </c>
      <c r="F1781" s="10" t="s">
        <v>557</v>
      </c>
      <c r="G1781" s="10">
        <f>SUBTOTAL(9,G1780:G1780)</f>
        <v>10000</v>
      </c>
    </row>
    <row r="1782" spans="1:7" ht="39.950000000000003" customHeight="1" x14ac:dyDescent="0.15">
      <c r="A1782" s="5" t="s">
        <v>1070</v>
      </c>
      <c r="B1782" s="25" t="s">
        <v>1071</v>
      </c>
      <c r="C1782" s="25"/>
      <c r="D1782" s="5" t="s">
        <v>59</v>
      </c>
      <c r="E1782" s="8">
        <v>21</v>
      </c>
      <c r="F1782" s="8">
        <v>643.42857100000003</v>
      </c>
      <c r="G1782" s="8">
        <v>13512</v>
      </c>
    </row>
    <row r="1783" spans="1:7" ht="24.95" customHeight="1" x14ac:dyDescent="0.15">
      <c r="A1783" s="24" t="s">
        <v>642</v>
      </c>
      <c r="B1783" s="24"/>
      <c r="C1783" s="24"/>
      <c r="D1783" s="24"/>
      <c r="E1783" s="10">
        <f>SUBTOTAL(9,E1782:E1782)</f>
        <v>21</v>
      </c>
      <c r="F1783" s="10" t="s">
        <v>557</v>
      </c>
      <c r="G1783" s="10">
        <f>SUBTOTAL(9,G1782:G1782)</f>
        <v>13512</v>
      </c>
    </row>
    <row r="1784" spans="1:7" ht="39.950000000000003" customHeight="1" x14ac:dyDescent="0.15">
      <c r="A1784" s="5" t="s">
        <v>1072</v>
      </c>
      <c r="B1784" s="25" t="s">
        <v>1073</v>
      </c>
      <c r="C1784" s="25"/>
      <c r="D1784" s="5" t="s">
        <v>59</v>
      </c>
      <c r="E1784" s="8">
        <v>191</v>
      </c>
      <c r="F1784" s="8">
        <v>900.33507799999995</v>
      </c>
      <c r="G1784" s="8">
        <v>171964</v>
      </c>
    </row>
    <row r="1785" spans="1:7" ht="24.95" customHeight="1" x14ac:dyDescent="0.15">
      <c r="A1785" s="24" t="s">
        <v>642</v>
      </c>
      <c r="B1785" s="24"/>
      <c r="C1785" s="24"/>
      <c r="D1785" s="24"/>
      <c r="E1785" s="10">
        <f>SUBTOTAL(9,E1784:E1784)</f>
        <v>191</v>
      </c>
      <c r="F1785" s="10" t="s">
        <v>557</v>
      </c>
      <c r="G1785" s="10">
        <f>SUBTOTAL(9,G1784:G1784)</f>
        <v>171964</v>
      </c>
    </row>
    <row r="1786" spans="1:7" ht="39.950000000000003" customHeight="1" x14ac:dyDescent="0.15">
      <c r="A1786" s="5" t="s">
        <v>1074</v>
      </c>
      <c r="B1786" s="25" t="s">
        <v>1075</v>
      </c>
      <c r="C1786" s="25"/>
      <c r="D1786" s="5" t="s">
        <v>59</v>
      </c>
      <c r="E1786" s="8">
        <v>40</v>
      </c>
      <c r="F1786" s="8">
        <v>150</v>
      </c>
      <c r="G1786" s="8">
        <v>6000</v>
      </c>
    </row>
    <row r="1787" spans="1:7" ht="24.95" customHeight="1" x14ac:dyDescent="0.15">
      <c r="A1787" s="24" t="s">
        <v>642</v>
      </c>
      <c r="B1787" s="24"/>
      <c r="C1787" s="24"/>
      <c r="D1787" s="24"/>
      <c r="E1787" s="10">
        <f>SUBTOTAL(9,E1786:E1786)</f>
        <v>40</v>
      </c>
      <c r="F1787" s="10" t="s">
        <v>557</v>
      </c>
      <c r="G1787" s="10">
        <f>SUBTOTAL(9,G1786:G1786)</f>
        <v>6000</v>
      </c>
    </row>
    <row r="1788" spans="1:7" ht="39.950000000000003" customHeight="1" x14ac:dyDescent="0.15">
      <c r="A1788" s="5" t="s">
        <v>315</v>
      </c>
      <c r="B1788" s="25" t="s">
        <v>1076</v>
      </c>
      <c r="C1788" s="25"/>
      <c r="D1788" s="5" t="s">
        <v>59</v>
      </c>
      <c r="E1788" s="8">
        <v>2</v>
      </c>
      <c r="F1788" s="8">
        <v>15134</v>
      </c>
      <c r="G1788" s="8">
        <v>30268</v>
      </c>
    </row>
    <row r="1789" spans="1:7" ht="24.95" customHeight="1" x14ac:dyDescent="0.15">
      <c r="A1789" s="24" t="s">
        <v>642</v>
      </c>
      <c r="B1789" s="24"/>
      <c r="C1789" s="24"/>
      <c r="D1789" s="24"/>
      <c r="E1789" s="10">
        <f>SUBTOTAL(9,E1788:E1788)</f>
        <v>2</v>
      </c>
      <c r="F1789" s="10" t="s">
        <v>557</v>
      </c>
      <c r="G1789" s="10">
        <f>SUBTOTAL(9,G1788:G1788)</f>
        <v>30268</v>
      </c>
    </row>
    <row r="1790" spans="1:7" ht="39.950000000000003" customHeight="1" x14ac:dyDescent="0.15">
      <c r="A1790" s="5" t="s">
        <v>1077</v>
      </c>
      <c r="B1790" s="25" t="s">
        <v>1078</v>
      </c>
      <c r="C1790" s="25"/>
      <c r="D1790" s="5" t="s">
        <v>59</v>
      </c>
      <c r="E1790" s="8">
        <v>6</v>
      </c>
      <c r="F1790" s="8">
        <v>1417</v>
      </c>
      <c r="G1790" s="8">
        <v>8502</v>
      </c>
    </row>
    <row r="1791" spans="1:7" ht="24.95" customHeight="1" x14ac:dyDescent="0.15">
      <c r="A1791" s="24" t="s">
        <v>642</v>
      </c>
      <c r="B1791" s="24"/>
      <c r="C1791" s="24"/>
      <c r="D1791" s="24"/>
      <c r="E1791" s="10">
        <f>SUBTOTAL(9,E1790:E1790)</f>
        <v>6</v>
      </c>
      <c r="F1791" s="10" t="s">
        <v>557</v>
      </c>
      <c r="G1791" s="10">
        <f>SUBTOTAL(9,G1790:G1790)</f>
        <v>8502</v>
      </c>
    </row>
    <row r="1792" spans="1:7" ht="39.950000000000003" customHeight="1" x14ac:dyDescent="0.15">
      <c r="A1792" s="5" t="s">
        <v>1079</v>
      </c>
      <c r="B1792" s="25" t="s">
        <v>1082</v>
      </c>
      <c r="C1792" s="25"/>
      <c r="D1792" s="5" t="s">
        <v>59</v>
      </c>
      <c r="E1792" s="8">
        <v>4</v>
      </c>
      <c r="F1792" s="8">
        <v>2105</v>
      </c>
      <c r="G1792" s="8">
        <v>8420</v>
      </c>
    </row>
    <row r="1793" spans="1:7" ht="39.950000000000003" customHeight="1" x14ac:dyDescent="0.15">
      <c r="A1793" s="5" t="s">
        <v>1079</v>
      </c>
      <c r="B1793" s="25" t="s">
        <v>1081</v>
      </c>
      <c r="C1793" s="25"/>
      <c r="D1793" s="5" t="s">
        <v>59</v>
      </c>
      <c r="E1793" s="8">
        <v>2</v>
      </c>
      <c r="F1793" s="8">
        <v>2521</v>
      </c>
      <c r="G1793" s="8">
        <v>5042</v>
      </c>
    </row>
    <row r="1794" spans="1:7" ht="39.950000000000003" customHeight="1" x14ac:dyDescent="0.15">
      <c r="A1794" s="5" t="s">
        <v>1079</v>
      </c>
      <c r="B1794" s="25" t="s">
        <v>1080</v>
      </c>
      <c r="C1794" s="25"/>
      <c r="D1794" s="5" t="s">
        <v>59</v>
      </c>
      <c r="E1794" s="8">
        <v>3</v>
      </c>
      <c r="F1794" s="8">
        <v>7684</v>
      </c>
      <c r="G1794" s="8">
        <v>23052</v>
      </c>
    </row>
    <row r="1795" spans="1:7" ht="39.950000000000003" customHeight="1" x14ac:dyDescent="0.15">
      <c r="A1795" s="5" t="s">
        <v>1079</v>
      </c>
      <c r="B1795" s="25" t="s">
        <v>1083</v>
      </c>
      <c r="C1795" s="25"/>
      <c r="D1795" s="5" t="s">
        <v>59</v>
      </c>
      <c r="E1795" s="8">
        <v>4</v>
      </c>
      <c r="F1795" s="8">
        <v>1845</v>
      </c>
      <c r="G1795" s="8">
        <v>7380</v>
      </c>
    </row>
    <row r="1796" spans="1:7" ht="24.95" customHeight="1" x14ac:dyDescent="0.15">
      <c r="A1796" s="24" t="s">
        <v>642</v>
      </c>
      <c r="B1796" s="24"/>
      <c r="C1796" s="24"/>
      <c r="D1796" s="24"/>
      <c r="E1796" s="10">
        <f>SUBTOTAL(9,E1792:E1795)</f>
        <v>13</v>
      </c>
      <c r="F1796" s="10" t="s">
        <v>557</v>
      </c>
      <c r="G1796" s="10">
        <f>SUBTOTAL(9,G1792:G1795)</f>
        <v>43894</v>
      </c>
    </row>
    <row r="1797" spans="1:7" ht="60" customHeight="1" x14ac:dyDescent="0.15">
      <c r="A1797" s="5" t="s">
        <v>172</v>
      </c>
      <c r="B1797" s="25" t="s">
        <v>1084</v>
      </c>
      <c r="C1797" s="25"/>
      <c r="D1797" s="5" t="s">
        <v>59</v>
      </c>
      <c r="E1797" s="8">
        <v>50</v>
      </c>
      <c r="F1797" s="8">
        <v>150</v>
      </c>
      <c r="G1797" s="8">
        <v>7500</v>
      </c>
    </row>
    <row r="1798" spans="1:7" ht="24.95" customHeight="1" x14ac:dyDescent="0.15">
      <c r="A1798" s="24" t="s">
        <v>642</v>
      </c>
      <c r="B1798" s="24"/>
      <c r="C1798" s="24"/>
      <c r="D1798" s="24"/>
      <c r="E1798" s="10">
        <f>SUBTOTAL(9,E1797:E1797)</f>
        <v>50</v>
      </c>
      <c r="F1798" s="10" t="s">
        <v>557</v>
      </c>
      <c r="G1798" s="10">
        <f>SUBTOTAL(9,G1797:G1797)</f>
        <v>7500</v>
      </c>
    </row>
    <row r="1799" spans="1:7" ht="39.950000000000003" customHeight="1" x14ac:dyDescent="0.15">
      <c r="A1799" s="5" t="s">
        <v>1085</v>
      </c>
      <c r="B1799" s="25" t="s">
        <v>1086</v>
      </c>
      <c r="C1799" s="25"/>
      <c r="D1799" s="5" t="s">
        <v>59</v>
      </c>
      <c r="E1799" s="8">
        <v>750</v>
      </c>
      <c r="F1799" s="8">
        <v>200</v>
      </c>
      <c r="G1799" s="8">
        <v>150000</v>
      </c>
    </row>
    <row r="1800" spans="1:7" ht="24.95" customHeight="1" x14ac:dyDescent="0.15">
      <c r="A1800" s="24" t="s">
        <v>642</v>
      </c>
      <c r="B1800" s="24"/>
      <c r="C1800" s="24"/>
      <c r="D1800" s="24"/>
      <c r="E1800" s="10">
        <f>SUBTOTAL(9,E1799:E1799)</f>
        <v>750</v>
      </c>
      <c r="F1800" s="10" t="s">
        <v>557</v>
      </c>
      <c r="G1800" s="10">
        <f>SUBTOTAL(9,G1799:G1799)</f>
        <v>150000</v>
      </c>
    </row>
    <row r="1801" spans="1:7" ht="39.950000000000003" customHeight="1" x14ac:dyDescent="0.15">
      <c r="A1801" s="5" t="s">
        <v>691</v>
      </c>
      <c r="B1801" s="25" t="s">
        <v>692</v>
      </c>
      <c r="C1801" s="25"/>
      <c r="D1801" s="5" t="s">
        <v>59</v>
      </c>
      <c r="E1801" s="8">
        <v>170</v>
      </c>
      <c r="F1801" s="8">
        <v>1764.705882</v>
      </c>
      <c r="G1801" s="8">
        <v>300000</v>
      </c>
    </row>
    <row r="1802" spans="1:7" ht="24.95" customHeight="1" x14ac:dyDescent="0.15">
      <c r="A1802" s="24" t="s">
        <v>642</v>
      </c>
      <c r="B1802" s="24"/>
      <c r="C1802" s="24"/>
      <c r="D1802" s="24"/>
      <c r="E1802" s="10">
        <f>SUBTOTAL(9,E1801:E1801)</f>
        <v>170</v>
      </c>
      <c r="F1802" s="10" t="s">
        <v>557</v>
      </c>
      <c r="G1802" s="10">
        <f>SUBTOTAL(9,G1801:G1801)</f>
        <v>300000</v>
      </c>
    </row>
    <row r="1803" spans="1:7" ht="39.950000000000003" customHeight="1" x14ac:dyDescent="0.15">
      <c r="A1803" s="5" t="s">
        <v>1087</v>
      </c>
      <c r="B1803" s="25" t="s">
        <v>1088</v>
      </c>
      <c r="C1803" s="25"/>
      <c r="D1803" s="5" t="s">
        <v>59</v>
      </c>
      <c r="E1803" s="8">
        <v>30</v>
      </c>
      <c r="F1803" s="8">
        <v>186</v>
      </c>
      <c r="G1803" s="8">
        <v>5580</v>
      </c>
    </row>
    <row r="1804" spans="1:7" ht="24.95" customHeight="1" x14ac:dyDescent="0.15">
      <c r="A1804" s="24" t="s">
        <v>642</v>
      </c>
      <c r="B1804" s="24"/>
      <c r="C1804" s="24"/>
      <c r="D1804" s="24"/>
      <c r="E1804" s="10">
        <f>SUBTOTAL(9,E1803:E1803)</f>
        <v>30</v>
      </c>
      <c r="F1804" s="10" t="s">
        <v>557</v>
      </c>
      <c r="G1804" s="10">
        <f>SUBTOTAL(9,G1803:G1803)</f>
        <v>5580</v>
      </c>
    </row>
    <row r="1805" spans="1:7" ht="39.950000000000003" customHeight="1" x14ac:dyDescent="0.15">
      <c r="A1805" s="5" t="s">
        <v>1089</v>
      </c>
      <c r="B1805" s="25" t="s">
        <v>1090</v>
      </c>
      <c r="C1805" s="25"/>
      <c r="D1805" s="5" t="s">
        <v>59</v>
      </c>
      <c r="E1805" s="8">
        <v>1</v>
      </c>
      <c r="F1805" s="8">
        <v>40000</v>
      </c>
      <c r="G1805" s="8">
        <v>40000</v>
      </c>
    </row>
    <row r="1806" spans="1:7" ht="24.95" customHeight="1" x14ac:dyDescent="0.15">
      <c r="A1806" s="24" t="s">
        <v>642</v>
      </c>
      <c r="B1806" s="24"/>
      <c r="C1806" s="24"/>
      <c r="D1806" s="24"/>
      <c r="E1806" s="10">
        <f>SUBTOTAL(9,E1805:E1805)</f>
        <v>1</v>
      </c>
      <c r="F1806" s="10" t="s">
        <v>557</v>
      </c>
      <c r="G1806" s="10">
        <f>SUBTOTAL(9,G1805:G1805)</f>
        <v>40000</v>
      </c>
    </row>
    <row r="1807" spans="1:7" ht="20.100000000000001" customHeight="1" x14ac:dyDescent="0.15">
      <c r="A1807" s="5" t="s">
        <v>1091</v>
      </c>
      <c r="B1807" s="25" t="s">
        <v>1092</v>
      </c>
      <c r="C1807" s="25"/>
      <c r="D1807" s="5" t="s">
        <v>59</v>
      </c>
      <c r="E1807" s="8">
        <v>1</v>
      </c>
      <c r="F1807" s="8">
        <v>2000</v>
      </c>
      <c r="G1807" s="8">
        <v>2000</v>
      </c>
    </row>
    <row r="1808" spans="1:7" ht="20.100000000000001" customHeight="1" x14ac:dyDescent="0.15">
      <c r="A1808" s="5" t="s">
        <v>1091</v>
      </c>
      <c r="B1808" s="25" t="s">
        <v>1092</v>
      </c>
      <c r="C1808" s="25"/>
      <c r="D1808" s="5" t="s">
        <v>59</v>
      </c>
      <c r="E1808" s="8">
        <v>3</v>
      </c>
      <c r="F1808" s="8">
        <v>3500</v>
      </c>
      <c r="G1808" s="8">
        <v>10500</v>
      </c>
    </row>
    <row r="1809" spans="1:7" ht="20.100000000000001" customHeight="1" x14ac:dyDescent="0.15">
      <c r="A1809" s="5" t="s">
        <v>1091</v>
      </c>
      <c r="B1809" s="25" t="s">
        <v>1092</v>
      </c>
      <c r="C1809" s="25"/>
      <c r="D1809" s="5" t="s">
        <v>59</v>
      </c>
      <c r="E1809" s="8">
        <v>3</v>
      </c>
      <c r="F1809" s="8">
        <v>4000</v>
      </c>
      <c r="G1809" s="8">
        <v>12000</v>
      </c>
    </row>
    <row r="1810" spans="1:7" ht="20.100000000000001" customHeight="1" x14ac:dyDescent="0.15">
      <c r="A1810" s="5" t="s">
        <v>1091</v>
      </c>
      <c r="B1810" s="25" t="s">
        <v>1092</v>
      </c>
      <c r="C1810" s="25"/>
      <c r="D1810" s="5" t="s">
        <v>59</v>
      </c>
      <c r="E1810" s="8">
        <v>3</v>
      </c>
      <c r="F1810" s="8">
        <v>4200</v>
      </c>
      <c r="G1810" s="8">
        <v>12600</v>
      </c>
    </row>
    <row r="1811" spans="1:7" ht="20.100000000000001" customHeight="1" x14ac:dyDescent="0.15">
      <c r="A1811" s="5" t="s">
        <v>1091</v>
      </c>
      <c r="B1811" s="25" t="s">
        <v>1092</v>
      </c>
      <c r="C1811" s="25"/>
      <c r="D1811" s="5" t="s">
        <v>59</v>
      </c>
      <c r="E1811" s="8">
        <v>12</v>
      </c>
      <c r="F1811" s="8">
        <v>7500</v>
      </c>
      <c r="G1811" s="8">
        <v>90000</v>
      </c>
    </row>
    <row r="1812" spans="1:7" ht="20.100000000000001" customHeight="1" x14ac:dyDescent="0.15">
      <c r="A1812" s="5" t="s">
        <v>1091</v>
      </c>
      <c r="B1812" s="25" t="s">
        <v>1092</v>
      </c>
      <c r="C1812" s="25"/>
      <c r="D1812" s="5" t="s">
        <v>59</v>
      </c>
      <c r="E1812" s="8">
        <v>10</v>
      </c>
      <c r="F1812" s="8">
        <v>4461.6000000000004</v>
      </c>
      <c r="G1812" s="8">
        <v>44616</v>
      </c>
    </row>
    <row r="1813" spans="1:7" ht="20.100000000000001" customHeight="1" x14ac:dyDescent="0.15">
      <c r="A1813" s="5" t="s">
        <v>1091</v>
      </c>
      <c r="B1813" s="25" t="s">
        <v>1092</v>
      </c>
      <c r="C1813" s="25"/>
      <c r="D1813" s="5" t="s">
        <v>59</v>
      </c>
      <c r="E1813" s="8">
        <v>6</v>
      </c>
      <c r="F1813" s="8">
        <v>339</v>
      </c>
      <c r="G1813" s="8">
        <v>2034</v>
      </c>
    </row>
    <row r="1814" spans="1:7" ht="20.100000000000001" customHeight="1" x14ac:dyDescent="0.15">
      <c r="A1814" s="5" t="s">
        <v>1091</v>
      </c>
      <c r="B1814" s="25" t="s">
        <v>1092</v>
      </c>
      <c r="C1814" s="25"/>
      <c r="D1814" s="5" t="s">
        <v>59</v>
      </c>
      <c r="E1814" s="8">
        <v>6</v>
      </c>
      <c r="F1814" s="8">
        <v>2506.6667000000002</v>
      </c>
      <c r="G1814" s="8">
        <v>15040</v>
      </c>
    </row>
    <row r="1815" spans="1:7" ht="20.100000000000001" customHeight="1" x14ac:dyDescent="0.15">
      <c r="A1815" s="5" t="s">
        <v>1091</v>
      </c>
      <c r="B1815" s="25" t="s">
        <v>1092</v>
      </c>
      <c r="C1815" s="25"/>
      <c r="D1815" s="5" t="s">
        <v>59</v>
      </c>
      <c r="E1815" s="8">
        <v>6</v>
      </c>
      <c r="F1815" s="8">
        <v>365</v>
      </c>
      <c r="G1815" s="8">
        <v>2190</v>
      </c>
    </row>
    <row r="1816" spans="1:7" ht="20.100000000000001" customHeight="1" x14ac:dyDescent="0.15">
      <c r="A1816" s="5" t="s">
        <v>1091</v>
      </c>
      <c r="B1816" s="25" t="s">
        <v>1092</v>
      </c>
      <c r="C1816" s="25"/>
      <c r="D1816" s="5" t="s">
        <v>59</v>
      </c>
      <c r="E1816" s="8">
        <v>6</v>
      </c>
      <c r="F1816" s="8">
        <v>1200</v>
      </c>
      <c r="G1816" s="8">
        <v>7200</v>
      </c>
    </row>
    <row r="1817" spans="1:7" ht="20.100000000000001" customHeight="1" x14ac:dyDescent="0.15">
      <c r="A1817" s="5" t="s">
        <v>1091</v>
      </c>
      <c r="B1817" s="25" t="s">
        <v>1092</v>
      </c>
      <c r="C1817" s="25"/>
      <c r="D1817" s="5" t="s">
        <v>59</v>
      </c>
      <c r="E1817" s="8">
        <v>6</v>
      </c>
      <c r="F1817" s="8">
        <v>626</v>
      </c>
      <c r="G1817" s="8">
        <v>3756</v>
      </c>
    </row>
    <row r="1818" spans="1:7" ht="20.100000000000001" customHeight="1" x14ac:dyDescent="0.15">
      <c r="A1818" s="5" t="s">
        <v>1091</v>
      </c>
      <c r="B1818" s="25" t="s">
        <v>1092</v>
      </c>
      <c r="C1818" s="25"/>
      <c r="D1818" s="5" t="s">
        <v>59</v>
      </c>
      <c r="E1818" s="8">
        <v>12</v>
      </c>
      <c r="F1818" s="8">
        <v>600</v>
      </c>
      <c r="G1818" s="8">
        <v>7200</v>
      </c>
    </row>
    <row r="1819" spans="1:7" ht="20.100000000000001" customHeight="1" x14ac:dyDescent="0.15">
      <c r="A1819" s="5" t="s">
        <v>1091</v>
      </c>
      <c r="B1819" s="25" t="s">
        <v>1092</v>
      </c>
      <c r="C1819" s="25"/>
      <c r="D1819" s="5" t="s">
        <v>59</v>
      </c>
      <c r="E1819" s="8">
        <v>6</v>
      </c>
      <c r="F1819" s="8">
        <v>1325</v>
      </c>
      <c r="G1819" s="8">
        <v>7950</v>
      </c>
    </row>
    <row r="1820" spans="1:7" ht="24.95" customHeight="1" x14ac:dyDescent="0.15">
      <c r="A1820" s="24" t="s">
        <v>642</v>
      </c>
      <c r="B1820" s="24"/>
      <c r="C1820" s="24"/>
      <c r="D1820" s="24"/>
      <c r="E1820" s="10">
        <f>SUBTOTAL(9,E1807:E1819)</f>
        <v>80</v>
      </c>
      <c r="F1820" s="10" t="s">
        <v>557</v>
      </c>
      <c r="G1820" s="10">
        <f>SUBTOTAL(9,G1807:G1819)</f>
        <v>217086</v>
      </c>
    </row>
    <row r="1821" spans="1:7" ht="39.950000000000003" customHeight="1" x14ac:dyDescent="0.15">
      <c r="A1821" s="5" t="s">
        <v>695</v>
      </c>
      <c r="B1821" s="25" t="s">
        <v>696</v>
      </c>
      <c r="C1821" s="25"/>
      <c r="D1821" s="5" t="s">
        <v>59</v>
      </c>
      <c r="E1821" s="8">
        <v>173</v>
      </c>
      <c r="F1821" s="8">
        <v>918.47974999999997</v>
      </c>
      <c r="G1821" s="8">
        <v>158897</v>
      </c>
    </row>
    <row r="1822" spans="1:7" ht="24.95" customHeight="1" x14ac:dyDescent="0.15">
      <c r="A1822" s="24" t="s">
        <v>642</v>
      </c>
      <c r="B1822" s="24"/>
      <c r="C1822" s="24"/>
      <c r="D1822" s="24"/>
      <c r="E1822" s="10">
        <f>SUBTOTAL(9,E1821:E1821)</f>
        <v>173</v>
      </c>
      <c r="F1822" s="10" t="s">
        <v>557</v>
      </c>
      <c r="G1822" s="10">
        <f>SUBTOTAL(9,G1821:G1821)</f>
        <v>158897</v>
      </c>
    </row>
    <row r="1823" spans="1:7" ht="39.950000000000003" customHeight="1" x14ac:dyDescent="0.15">
      <c r="A1823" s="5" t="s">
        <v>1093</v>
      </c>
      <c r="B1823" s="25" t="s">
        <v>1094</v>
      </c>
      <c r="C1823" s="25"/>
      <c r="D1823" s="5" t="s">
        <v>59</v>
      </c>
      <c r="E1823" s="8">
        <v>800</v>
      </c>
      <c r="F1823" s="8">
        <v>200</v>
      </c>
      <c r="G1823" s="8">
        <v>160000</v>
      </c>
    </row>
    <row r="1824" spans="1:7" ht="24.95" customHeight="1" x14ac:dyDescent="0.15">
      <c r="A1824" s="24" t="s">
        <v>642</v>
      </c>
      <c r="B1824" s="24"/>
      <c r="C1824" s="24"/>
      <c r="D1824" s="24"/>
      <c r="E1824" s="10">
        <f>SUBTOTAL(9,E1823:E1823)</f>
        <v>800</v>
      </c>
      <c r="F1824" s="10" t="s">
        <v>557</v>
      </c>
      <c r="G1824" s="10">
        <f>SUBTOTAL(9,G1823:G1823)</f>
        <v>160000</v>
      </c>
    </row>
    <row r="1825" spans="1:7" ht="24.95" customHeight="1" x14ac:dyDescent="0.15">
      <c r="A1825" s="24" t="s">
        <v>643</v>
      </c>
      <c r="B1825" s="24"/>
      <c r="C1825" s="24"/>
      <c r="D1825" s="24"/>
      <c r="E1825" s="24"/>
      <c r="F1825" s="24"/>
      <c r="G1825" s="10">
        <f>SUBTOTAL(9,G1780:G1824)</f>
        <v>1323203</v>
      </c>
    </row>
    <row r="1826" spans="1:7" ht="24.95" customHeight="1" x14ac:dyDescent="0.15"/>
    <row r="1827" spans="1:7" ht="20.100000000000001" customHeight="1" x14ac:dyDescent="0.15">
      <c r="A1827" s="22" t="s">
        <v>424</v>
      </c>
      <c r="B1827" s="22"/>
      <c r="C1827" s="23" t="s">
        <v>290</v>
      </c>
      <c r="D1827" s="23"/>
      <c r="E1827" s="23"/>
      <c r="F1827" s="23"/>
      <c r="G1827" s="23"/>
    </row>
    <row r="1828" spans="1:7" ht="20.100000000000001" customHeight="1" x14ac:dyDescent="0.15">
      <c r="A1828" s="22" t="s">
        <v>425</v>
      </c>
      <c r="B1828" s="22"/>
      <c r="C1828" s="23" t="s">
        <v>426</v>
      </c>
      <c r="D1828" s="23"/>
      <c r="E1828" s="23"/>
      <c r="F1828" s="23"/>
      <c r="G1828" s="23"/>
    </row>
    <row r="1829" spans="1:7" ht="24.95" customHeight="1" x14ac:dyDescent="0.15">
      <c r="A1829" s="22" t="s">
        <v>427</v>
      </c>
      <c r="B1829" s="22"/>
      <c r="C1829" s="23" t="s">
        <v>405</v>
      </c>
      <c r="D1829" s="23"/>
      <c r="E1829" s="23"/>
      <c r="F1829" s="23"/>
      <c r="G1829" s="23"/>
    </row>
    <row r="1830" spans="1:7" ht="15" customHeight="1" x14ac:dyDescent="0.15"/>
    <row r="1831" spans="1:7" ht="24.95" customHeight="1" x14ac:dyDescent="0.15">
      <c r="A1831" s="15" t="s">
        <v>702</v>
      </c>
      <c r="B1831" s="15"/>
      <c r="C1831" s="15"/>
      <c r="D1831" s="15"/>
      <c r="E1831" s="15"/>
      <c r="F1831" s="15"/>
      <c r="G1831" s="15"/>
    </row>
    <row r="1832" spans="1:7" ht="15" customHeight="1" x14ac:dyDescent="0.15"/>
    <row r="1833" spans="1:7" ht="50.1" customHeight="1" x14ac:dyDescent="0.15">
      <c r="A1833" s="5" t="s">
        <v>336</v>
      </c>
      <c r="B1833" s="20" t="s">
        <v>575</v>
      </c>
      <c r="C1833" s="20"/>
      <c r="D1833" s="5" t="s">
        <v>636</v>
      </c>
      <c r="E1833" s="5" t="s">
        <v>637</v>
      </c>
      <c r="F1833" s="5" t="s">
        <v>638</v>
      </c>
      <c r="G1833" s="5" t="s">
        <v>639</v>
      </c>
    </row>
    <row r="1834" spans="1:7" ht="15" customHeight="1" x14ac:dyDescent="0.15">
      <c r="A1834" s="5">
        <v>1</v>
      </c>
      <c r="B1834" s="20">
        <v>2</v>
      </c>
      <c r="C1834" s="20"/>
      <c r="D1834" s="5">
        <v>3</v>
      </c>
      <c r="E1834" s="5">
        <v>4</v>
      </c>
      <c r="F1834" s="5">
        <v>5</v>
      </c>
      <c r="G1834" s="5">
        <v>6</v>
      </c>
    </row>
    <row r="1835" spans="1:7" ht="39.950000000000003" customHeight="1" x14ac:dyDescent="0.15">
      <c r="A1835" s="5" t="s">
        <v>515</v>
      </c>
      <c r="B1835" s="25" t="s">
        <v>1166</v>
      </c>
      <c r="C1835" s="25"/>
      <c r="D1835" s="5" t="s">
        <v>59</v>
      </c>
      <c r="E1835" s="8">
        <v>100</v>
      </c>
      <c r="F1835" s="8">
        <v>33.33</v>
      </c>
      <c r="G1835" s="8">
        <v>3333</v>
      </c>
    </row>
    <row r="1836" spans="1:7" ht="24.95" customHeight="1" x14ac:dyDescent="0.15">
      <c r="A1836" s="24" t="s">
        <v>642</v>
      </c>
      <c r="B1836" s="24"/>
      <c r="C1836" s="24"/>
      <c r="D1836" s="24"/>
      <c r="E1836" s="10">
        <f>SUBTOTAL(9,E1835:E1835)</f>
        <v>100</v>
      </c>
      <c r="F1836" s="10" t="s">
        <v>557</v>
      </c>
      <c r="G1836" s="10">
        <f>SUBTOTAL(9,G1835:G1835)</f>
        <v>3333</v>
      </c>
    </row>
    <row r="1837" spans="1:7" ht="24.95" customHeight="1" x14ac:dyDescent="0.15">
      <c r="A1837" s="24" t="s">
        <v>643</v>
      </c>
      <c r="B1837" s="24"/>
      <c r="C1837" s="24"/>
      <c r="D1837" s="24"/>
      <c r="E1837" s="24"/>
      <c r="F1837" s="24"/>
      <c r="G1837" s="10">
        <f>SUBTOTAL(9,G1835:G1836)</f>
        <v>3333</v>
      </c>
    </row>
    <row r="1838" spans="1:7" ht="24.95" customHeight="1" x14ac:dyDescent="0.15"/>
    <row r="1839" spans="1:7" ht="20.100000000000001" customHeight="1" x14ac:dyDescent="0.15">
      <c r="A1839" s="22" t="s">
        <v>424</v>
      </c>
      <c r="B1839" s="22"/>
      <c r="C1839" s="23" t="s">
        <v>303</v>
      </c>
      <c r="D1839" s="23"/>
      <c r="E1839" s="23"/>
      <c r="F1839" s="23"/>
      <c r="G1839" s="23"/>
    </row>
    <row r="1840" spans="1:7" ht="20.100000000000001" customHeight="1" x14ac:dyDescent="0.15">
      <c r="A1840" s="22" t="s">
        <v>425</v>
      </c>
      <c r="B1840" s="22"/>
      <c r="C1840" s="23" t="s">
        <v>426</v>
      </c>
      <c r="D1840" s="23"/>
      <c r="E1840" s="23"/>
      <c r="F1840" s="23"/>
      <c r="G1840" s="23"/>
    </row>
    <row r="1841" spans="1:7" ht="24.95" customHeight="1" x14ac:dyDescent="0.15">
      <c r="A1841" s="22" t="s">
        <v>427</v>
      </c>
      <c r="B1841" s="22"/>
      <c r="C1841" s="23" t="s">
        <v>405</v>
      </c>
      <c r="D1841" s="23"/>
      <c r="E1841" s="23"/>
      <c r="F1841" s="23"/>
      <c r="G1841" s="23"/>
    </row>
    <row r="1842" spans="1:7" ht="15" customHeight="1" x14ac:dyDescent="0.15"/>
    <row r="1843" spans="1:7" ht="24.95" customHeight="1" x14ac:dyDescent="0.15">
      <c r="A1843" s="15" t="s">
        <v>644</v>
      </c>
      <c r="B1843" s="15"/>
      <c r="C1843" s="15"/>
      <c r="D1843" s="15"/>
      <c r="E1843" s="15"/>
      <c r="F1843" s="15"/>
      <c r="G1843" s="15"/>
    </row>
    <row r="1844" spans="1:7" ht="15" customHeight="1" x14ac:dyDescent="0.15"/>
    <row r="1845" spans="1:7" ht="50.1" customHeight="1" x14ac:dyDescent="0.15">
      <c r="A1845" s="5" t="s">
        <v>336</v>
      </c>
      <c r="B1845" s="20" t="s">
        <v>575</v>
      </c>
      <c r="C1845" s="20"/>
      <c r="D1845" s="5" t="s">
        <v>636</v>
      </c>
      <c r="E1845" s="5" t="s">
        <v>637</v>
      </c>
      <c r="F1845" s="5" t="s">
        <v>638</v>
      </c>
      <c r="G1845" s="5" t="s">
        <v>639</v>
      </c>
    </row>
    <row r="1846" spans="1:7" ht="15" customHeight="1" x14ac:dyDescent="0.15">
      <c r="A1846" s="5">
        <v>1</v>
      </c>
      <c r="B1846" s="20">
        <v>2</v>
      </c>
      <c r="C1846" s="20"/>
      <c r="D1846" s="5">
        <v>3</v>
      </c>
      <c r="E1846" s="5">
        <v>4</v>
      </c>
      <c r="F1846" s="5">
        <v>5</v>
      </c>
      <c r="G1846" s="5">
        <v>6</v>
      </c>
    </row>
    <row r="1847" spans="1:7" ht="39.950000000000003" customHeight="1" x14ac:dyDescent="0.15">
      <c r="A1847" s="5" t="s">
        <v>519</v>
      </c>
      <c r="B1847" s="25" t="s">
        <v>1181</v>
      </c>
      <c r="C1847" s="25"/>
      <c r="D1847" s="5" t="s">
        <v>59</v>
      </c>
      <c r="E1847" s="8">
        <v>110000</v>
      </c>
      <c r="F1847" s="8">
        <v>5.5</v>
      </c>
      <c r="G1847" s="8">
        <v>605000</v>
      </c>
    </row>
    <row r="1848" spans="1:7" ht="24.95" customHeight="1" x14ac:dyDescent="0.15">
      <c r="A1848" s="24" t="s">
        <v>642</v>
      </c>
      <c r="B1848" s="24"/>
      <c r="C1848" s="24"/>
      <c r="D1848" s="24"/>
      <c r="E1848" s="10">
        <f>SUBTOTAL(9,E1847:E1847)</f>
        <v>110000</v>
      </c>
      <c r="F1848" s="10" t="s">
        <v>557</v>
      </c>
      <c r="G1848" s="10">
        <f>SUBTOTAL(9,G1847:G1847)</f>
        <v>605000</v>
      </c>
    </row>
    <row r="1849" spans="1:7" ht="39.950000000000003" customHeight="1" x14ac:dyDescent="0.15">
      <c r="A1849" s="5" t="s">
        <v>521</v>
      </c>
      <c r="B1849" s="25" t="s">
        <v>1178</v>
      </c>
      <c r="C1849" s="25"/>
      <c r="D1849" s="5" t="s">
        <v>59</v>
      </c>
      <c r="E1849" s="8">
        <v>136363.63636</v>
      </c>
      <c r="F1849" s="8">
        <v>5.5</v>
      </c>
      <c r="G1849" s="8">
        <v>750000</v>
      </c>
    </row>
    <row r="1850" spans="1:7" ht="24.95" customHeight="1" x14ac:dyDescent="0.15">
      <c r="A1850" s="24" t="s">
        <v>642</v>
      </c>
      <c r="B1850" s="24"/>
      <c r="C1850" s="24"/>
      <c r="D1850" s="24"/>
      <c r="E1850" s="10">
        <f>SUBTOTAL(9,E1849:E1849)</f>
        <v>136363.63636</v>
      </c>
      <c r="F1850" s="10" t="s">
        <v>557</v>
      </c>
      <c r="G1850" s="10">
        <f>SUBTOTAL(9,G1849:G1849)</f>
        <v>750000</v>
      </c>
    </row>
    <row r="1851" spans="1:7" ht="60" customHeight="1" x14ac:dyDescent="0.15">
      <c r="A1851" s="5" t="s">
        <v>527</v>
      </c>
      <c r="B1851" s="25" t="s">
        <v>645</v>
      </c>
      <c r="C1851" s="25"/>
      <c r="D1851" s="5" t="s">
        <v>59</v>
      </c>
      <c r="E1851" s="8">
        <v>694.45011999999997</v>
      </c>
      <c r="F1851" s="8">
        <v>2447.98</v>
      </c>
      <c r="G1851" s="8">
        <v>1700000</v>
      </c>
    </row>
    <row r="1852" spans="1:7" ht="24.95" customHeight="1" x14ac:dyDescent="0.15">
      <c r="A1852" s="24" t="s">
        <v>642</v>
      </c>
      <c r="B1852" s="24"/>
      <c r="C1852" s="24"/>
      <c r="D1852" s="24"/>
      <c r="E1852" s="10">
        <f>SUBTOTAL(9,E1851:E1851)</f>
        <v>694.45011999999997</v>
      </c>
      <c r="F1852" s="10" t="s">
        <v>557</v>
      </c>
      <c r="G1852" s="10">
        <f>SUBTOTAL(9,G1851:G1851)</f>
        <v>1700000</v>
      </c>
    </row>
    <row r="1853" spans="1:7" ht="39.950000000000003" customHeight="1" x14ac:dyDescent="0.15">
      <c r="A1853" s="5" t="s">
        <v>541</v>
      </c>
      <c r="B1853" s="25" t="s">
        <v>1182</v>
      </c>
      <c r="C1853" s="25"/>
      <c r="D1853" s="5" t="s">
        <v>59</v>
      </c>
      <c r="E1853" s="8">
        <v>132.72155000000001</v>
      </c>
      <c r="F1853" s="8">
        <v>3164.52</v>
      </c>
      <c r="G1853" s="8">
        <v>420000</v>
      </c>
    </row>
    <row r="1854" spans="1:7" ht="24.95" customHeight="1" x14ac:dyDescent="0.15">
      <c r="A1854" s="24" t="s">
        <v>642</v>
      </c>
      <c r="B1854" s="24"/>
      <c r="C1854" s="24"/>
      <c r="D1854" s="24"/>
      <c r="E1854" s="10">
        <f>SUBTOTAL(9,E1853:E1853)</f>
        <v>132.72155000000001</v>
      </c>
      <c r="F1854" s="10" t="s">
        <v>557</v>
      </c>
      <c r="G1854" s="10">
        <f>SUBTOTAL(9,G1853:G1853)</f>
        <v>420000</v>
      </c>
    </row>
    <row r="1855" spans="1:7" ht="39.950000000000003" customHeight="1" x14ac:dyDescent="0.15">
      <c r="A1855" s="5" t="s">
        <v>545</v>
      </c>
      <c r="B1855" s="25" t="s">
        <v>1183</v>
      </c>
      <c r="C1855" s="25"/>
      <c r="D1855" s="5" t="s">
        <v>59</v>
      </c>
      <c r="E1855" s="8">
        <v>26304.347829999999</v>
      </c>
      <c r="F1855" s="8">
        <v>4.5999999999999996</v>
      </c>
      <c r="G1855" s="8">
        <v>121000</v>
      </c>
    </row>
    <row r="1856" spans="1:7" ht="24.95" customHeight="1" x14ac:dyDescent="0.15">
      <c r="A1856" s="24" t="s">
        <v>642</v>
      </c>
      <c r="B1856" s="24"/>
      <c r="C1856" s="24"/>
      <c r="D1856" s="24"/>
      <c r="E1856" s="10">
        <f>SUBTOTAL(9,E1855:E1855)</f>
        <v>26304.347829999999</v>
      </c>
      <c r="F1856" s="10" t="s">
        <v>557</v>
      </c>
      <c r="G1856" s="10">
        <f>SUBTOTAL(9,G1855:G1855)</f>
        <v>121000</v>
      </c>
    </row>
    <row r="1857" spans="1:7" ht="24.95" customHeight="1" x14ac:dyDescent="0.15">
      <c r="A1857" s="24" t="s">
        <v>643</v>
      </c>
      <c r="B1857" s="24"/>
      <c r="C1857" s="24"/>
      <c r="D1857" s="24"/>
      <c r="E1857" s="24"/>
      <c r="F1857" s="24"/>
      <c r="G1857" s="10">
        <f>SUBTOTAL(9,G1847:G1856)</f>
        <v>3596000</v>
      </c>
    </row>
  </sheetData>
  <sheetProtection password="8713" sheet="1" objects="1" scenarios="1"/>
  <mergeCells count="1857">
    <mergeCell ref="A1854:D1854"/>
    <mergeCell ref="B1855:C1855"/>
    <mergeCell ref="A1856:D1856"/>
    <mergeCell ref="A1857:F1857"/>
    <mergeCell ref="B1849:C1849"/>
    <mergeCell ref="A1850:D1850"/>
    <mergeCell ref="B1851:C1851"/>
    <mergeCell ref="A1852:D1852"/>
    <mergeCell ref="B1853:C1853"/>
    <mergeCell ref="A1843:G1843"/>
    <mergeCell ref="B1845:C1845"/>
    <mergeCell ref="B1846:C1846"/>
    <mergeCell ref="B1847:C1847"/>
    <mergeCell ref="A1848:D1848"/>
    <mergeCell ref="A1839:B1839"/>
    <mergeCell ref="C1839:G1839"/>
    <mergeCell ref="A1840:B1840"/>
    <mergeCell ref="C1840:G1840"/>
    <mergeCell ref="A1841:B1841"/>
    <mergeCell ref="C1841:G1841"/>
    <mergeCell ref="B1833:C1833"/>
    <mergeCell ref="B1834:C1834"/>
    <mergeCell ref="B1835:C1835"/>
    <mergeCell ref="A1836:D1836"/>
    <mergeCell ref="A1837:F1837"/>
    <mergeCell ref="A1828:B1828"/>
    <mergeCell ref="C1828:G1828"/>
    <mergeCell ref="A1829:B1829"/>
    <mergeCell ref="C1829:G1829"/>
    <mergeCell ref="A1831:G1831"/>
    <mergeCell ref="B1823:C1823"/>
    <mergeCell ref="A1824:D1824"/>
    <mergeCell ref="A1825:F1825"/>
    <mergeCell ref="A1827:B1827"/>
    <mergeCell ref="C1827:G1827"/>
    <mergeCell ref="B1818:C1818"/>
    <mergeCell ref="B1819:C1819"/>
    <mergeCell ref="A1820:D1820"/>
    <mergeCell ref="B1821:C1821"/>
    <mergeCell ref="A1822:D1822"/>
    <mergeCell ref="B1813:C1813"/>
    <mergeCell ref="B1814:C1814"/>
    <mergeCell ref="B1815:C1815"/>
    <mergeCell ref="B1816:C1816"/>
    <mergeCell ref="B1817:C1817"/>
    <mergeCell ref="B1808:C1808"/>
    <mergeCell ref="B1809:C1809"/>
    <mergeCell ref="B1810:C1810"/>
    <mergeCell ref="B1811:C1811"/>
    <mergeCell ref="B1812:C1812"/>
    <mergeCell ref="B1803:C1803"/>
    <mergeCell ref="A1804:D1804"/>
    <mergeCell ref="B1805:C1805"/>
    <mergeCell ref="A1806:D1806"/>
    <mergeCell ref="B1807:C1807"/>
    <mergeCell ref="A1798:D1798"/>
    <mergeCell ref="B1799:C1799"/>
    <mergeCell ref="A1800:D1800"/>
    <mergeCell ref="B1801:C1801"/>
    <mergeCell ref="A1802:D1802"/>
    <mergeCell ref="B1793:C1793"/>
    <mergeCell ref="B1794:C1794"/>
    <mergeCell ref="B1795:C1795"/>
    <mergeCell ref="A1796:D1796"/>
    <mergeCell ref="B1797:C1797"/>
    <mergeCell ref="B1788:C1788"/>
    <mergeCell ref="A1789:D1789"/>
    <mergeCell ref="B1790:C1790"/>
    <mergeCell ref="A1791:D1791"/>
    <mergeCell ref="B1792:C1792"/>
    <mergeCell ref="A1783:D1783"/>
    <mergeCell ref="B1784:C1784"/>
    <mergeCell ref="A1785:D1785"/>
    <mergeCell ref="B1786:C1786"/>
    <mergeCell ref="A1787:D1787"/>
    <mergeCell ref="B1778:C1778"/>
    <mergeCell ref="B1779:C1779"/>
    <mergeCell ref="B1780:C1780"/>
    <mergeCell ref="A1781:D1781"/>
    <mergeCell ref="B1782:C1782"/>
    <mergeCell ref="A1773:B1773"/>
    <mergeCell ref="C1773:G1773"/>
    <mergeCell ref="A1774:B1774"/>
    <mergeCell ref="C1774:G1774"/>
    <mergeCell ref="A1776:G1776"/>
    <mergeCell ref="B1767:C1767"/>
    <mergeCell ref="B1768:C1768"/>
    <mergeCell ref="A1769:D1769"/>
    <mergeCell ref="A1770:F1770"/>
    <mergeCell ref="A1772:B1772"/>
    <mergeCell ref="C1772:G1772"/>
    <mergeCell ref="B1762:C1762"/>
    <mergeCell ref="B1763:C1763"/>
    <mergeCell ref="B1764:C1764"/>
    <mergeCell ref="B1765:C1765"/>
    <mergeCell ref="B1766:C1766"/>
    <mergeCell ref="B1757:C1757"/>
    <mergeCell ref="B1758:C1758"/>
    <mergeCell ref="B1759:C1759"/>
    <mergeCell ref="A1760:D1760"/>
    <mergeCell ref="B1761:C1761"/>
    <mergeCell ref="B1752:C1752"/>
    <mergeCell ref="B1753:C1753"/>
    <mergeCell ref="B1754:C1754"/>
    <mergeCell ref="B1755:C1755"/>
    <mergeCell ref="B1756:C1756"/>
    <mergeCell ref="B1747:C1747"/>
    <mergeCell ref="B1748:C1748"/>
    <mergeCell ref="B1749:C1749"/>
    <mergeCell ref="B1750:C1750"/>
    <mergeCell ref="B1751:C1751"/>
    <mergeCell ref="A1742:D1742"/>
    <mergeCell ref="B1743:C1743"/>
    <mergeCell ref="B1744:C1744"/>
    <mergeCell ref="B1745:C1745"/>
    <mergeCell ref="B1746:C1746"/>
    <mergeCell ref="B1737:C1737"/>
    <mergeCell ref="B1738:C1738"/>
    <mergeCell ref="B1739:C1739"/>
    <mergeCell ref="B1740:C1740"/>
    <mergeCell ref="B1741:C1741"/>
    <mergeCell ref="B1732:C1732"/>
    <mergeCell ref="B1733:C1733"/>
    <mergeCell ref="B1734:C1734"/>
    <mergeCell ref="B1735:C1735"/>
    <mergeCell ref="B1736:C1736"/>
    <mergeCell ref="A1726:B1726"/>
    <mergeCell ref="C1726:G1726"/>
    <mergeCell ref="A1728:G1728"/>
    <mergeCell ref="B1730:C1730"/>
    <mergeCell ref="B1731:C1731"/>
    <mergeCell ref="A1722:F1722"/>
    <mergeCell ref="A1724:B1724"/>
    <mergeCell ref="C1724:G1724"/>
    <mergeCell ref="A1725:B1725"/>
    <mergeCell ref="C1725:G1725"/>
    <mergeCell ref="A1717:D1717"/>
    <mergeCell ref="B1718:C1718"/>
    <mergeCell ref="A1719:D1719"/>
    <mergeCell ref="B1720:C1720"/>
    <mergeCell ref="A1721:D1721"/>
    <mergeCell ref="B1712:C1712"/>
    <mergeCell ref="A1713:D1713"/>
    <mergeCell ref="B1714:C1714"/>
    <mergeCell ref="A1715:D1715"/>
    <mergeCell ref="B1716:C1716"/>
    <mergeCell ref="A1706:B1706"/>
    <mergeCell ref="C1706:G1706"/>
    <mergeCell ref="A1708:G1708"/>
    <mergeCell ref="B1710:C1710"/>
    <mergeCell ref="B1711:C1711"/>
    <mergeCell ref="A1702:F1702"/>
    <mergeCell ref="A1704:B1704"/>
    <mergeCell ref="C1704:G1704"/>
    <mergeCell ref="A1705:B1705"/>
    <mergeCell ref="C1705:G1705"/>
    <mergeCell ref="A1696:G1696"/>
    <mergeCell ref="B1698:C1698"/>
    <mergeCell ref="B1699:C1699"/>
    <mergeCell ref="B1700:C1700"/>
    <mergeCell ref="A1701:D1701"/>
    <mergeCell ref="A1692:B1692"/>
    <mergeCell ref="C1692:G1692"/>
    <mergeCell ref="A1693:B1693"/>
    <mergeCell ref="C1693:G1693"/>
    <mergeCell ref="A1694:B1694"/>
    <mergeCell ref="C1694:G1694"/>
    <mergeCell ref="B1686:C1686"/>
    <mergeCell ref="B1687:C1687"/>
    <mergeCell ref="B1688:C1688"/>
    <mergeCell ref="A1689:D1689"/>
    <mergeCell ref="A1690:F1690"/>
    <mergeCell ref="A1681:B1681"/>
    <mergeCell ref="C1681:G1681"/>
    <mergeCell ref="A1682:B1682"/>
    <mergeCell ref="C1682:G1682"/>
    <mergeCell ref="A1684:G1684"/>
    <mergeCell ref="B1675:C1675"/>
    <mergeCell ref="B1676:C1676"/>
    <mergeCell ref="A1677:D1677"/>
    <mergeCell ref="A1678:F1678"/>
    <mergeCell ref="A1680:B1680"/>
    <mergeCell ref="C1680:G1680"/>
    <mergeCell ref="B1670:C1670"/>
    <mergeCell ref="B1671:C1671"/>
    <mergeCell ref="A1672:D1672"/>
    <mergeCell ref="B1673:C1673"/>
    <mergeCell ref="B1674:C1674"/>
    <mergeCell ref="B1665:C1665"/>
    <mergeCell ref="B1666:C1666"/>
    <mergeCell ref="B1667:C1667"/>
    <mergeCell ref="B1668:C1668"/>
    <mergeCell ref="B1669:C1669"/>
    <mergeCell ref="B1660:C1660"/>
    <mergeCell ref="A1661:D1661"/>
    <mergeCell ref="B1662:C1662"/>
    <mergeCell ref="B1663:C1663"/>
    <mergeCell ref="B1664:C1664"/>
    <mergeCell ref="B1655:C1655"/>
    <mergeCell ref="B1656:C1656"/>
    <mergeCell ref="B1657:C1657"/>
    <mergeCell ref="B1658:C1658"/>
    <mergeCell ref="B1659:C1659"/>
    <mergeCell ref="B1650:C1650"/>
    <mergeCell ref="A1651:D1651"/>
    <mergeCell ref="B1652:C1652"/>
    <mergeCell ref="B1653:C1653"/>
    <mergeCell ref="B1654:C1654"/>
    <mergeCell ref="A1645:D1645"/>
    <mergeCell ref="B1646:C1646"/>
    <mergeCell ref="B1647:C1647"/>
    <mergeCell ref="B1648:C1648"/>
    <mergeCell ref="B1649:C1649"/>
    <mergeCell ref="B1640:C1640"/>
    <mergeCell ref="A1641:D1641"/>
    <mergeCell ref="B1642:C1642"/>
    <mergeCell ref="A1643:D1643"/>
    <mergeCell ref="B1644:C1644"/>
    <mergeCell ref="A1635:D1635"/>
    <mergeCell ref="B1636:C1636"/>
    <mergeCell ref="A1637:D1637"/>
    <mergeCell ref="B1638:C1638"/>
    <mergeCell ref="A1639:D1639"/>
    <mergeCell ref="B1630:C1630"/>
    <mergeCell ref="A1631:D1631"/>
    <mergeCell ref="B1632:C1632"/>
    <mergeCell ref="A1633:D1633"/>
    <mergeCell ref="B1634:C1634"/>
    <mergeCell ref="A1625:D1625"/>
    <mergeCell ref="B1626:C1626"/>
    <mergeCell ref="A1627:D1627"/>
    <mergeCell ref="B1628:C1628"/>
    <mergeCell ref="A1629:D1629"/>
    <mergeCell ref="B1620:C1620"/>
    <mergeCell ref="A1621:D1621"/>
    <mergeCell ref="B1622:C1622"/>
    <mergeCell ref="A1623:D1623"/>
    <mergeCell ref="B1624:C1624"/>
    <mergeCell ref="A1615:D1615"/>
    <mergeCell ref="B1616:C1616"/>
    <mergeCell ref="A1617:D1617"/>
    <mergeCell ref="B1618:C1618"/>
    <mergeCell ref="A1619:D1619"/>
    <mergeCell ref="B1610:C1610"/>
    <mergeCell ref="A1611:D1611"/>
    <mergeCell ref="B1612:C1612"/>
    <mergeCell ref="A1613:D1613"/>
    <mergeCell ref="B1614:C1614"/>
    <mergeCell ref="A1605:D1605"/>
    <mergeCell ref="B1606:C1606"/>
    <mergeCell ref="A1607:D1607"/>
    <mergeCell ref="B1608:C1608"/>
    <mergeCell ref="A1609:D1609"/>
    <mergeCell ref="B1600:C1600"/>
    <mergeCell ref="A1601:D1601"/>
    <mergeCell ref="B1602:C1602"/>
    <mergeCell ref="A1603:D1603"/>
    <mergeCell ref="B1604:C1604"/>
    <mergeCell ref="A1595:D1595"/>
    <mergeCell ref="B1596:C1596"/>
    <mergeCell ref="A1597:D1597"/>
    <mergeCell ref="B1598:C1598"/>
    <mergeCell ref="A1599:D1599"/>
    <mergeCell ref="B1590:C1590"/>
    <mergeCell ref="A1591:D1591"/>
    <mergeCell ref="B1592:C1592"/>
    <mergeCell ref="A1593:D1593"/>
    <mergeCell ref="B1594:C1594"/>
    <mergeCell ref="A1585:D1585"/>
    <mergeCell ref="B1586:C1586"/>
    <mergeCell ref="A1587:D1587"/>
    <mergeCell ref="B1588:C1588"/>
    <mergeCell ref="A1589:D1589"/>
    <mergeCell ref="B1580:C1580"/>
    <mergeCell ref="A1581:D1581"/>
    <mergeCell ref="B1582:C1582"/>
    <mergeCell ref="A1583:D1583"/>
    <mergeCell ref="B1584:C1584"/>
    <mergeCell ref="A1575:D1575"/>
    <mergeCell ref="B1576:C1576"/>
    <mergeCell ref="A1577:D1577"/>
    <mergeCell ref="B1578:C1578"/>
    <mergeCell ref="A1579:D1579"/>
    <mergeCell ref="B1570:C1570"/>
    <mergeCell ref="A1571:D1571"/>
    <mergeCell ref="B1572:C1572"/>
    <mergeCell ref="A1573:D1573"/>
    <mergeCell ref="B1574:C1574"/>
    <mergeCell ref="A1565:D1565"/>
    <mergeCell ref="B1566:C1566"/>
    <mergeCell ref="A1567:D1567"/>
    <mergeCell ref="B1568:C1568"/>
    <mergeCell ref="A1569:D1569"/>
    <mergeCell ref="B1560:C1560"/>
    <mergeCell ref="A1561:D1561"/>
    <mergeCell ref="B1562:C1562"/>
    <mergeCell ref="A1563:D1563"/>
    <mergeCell ref="B1564:C1564"/>
    <mergeCell ref="A1555:D1555"/>
    <mergeCell ref="B1556:C1556"/>
    <mergeCell ref="A1557:D1557"/>
    <mergeCell ref="B1558:C1558"/>
    <mergeCell ref="A1559:D1559"/>
    <mergeCell ref="B1550:C1550"/>
    <mergeCell ref="A1551:D1551"/>
    <mergeCell ref="B1552:C1552"/>
    <mergeCell ref="A1553:D1553"/>
    <mergeCell ref="B1554:C1554"/>
    <mergeCell ref="A1545:D1545"/>
    <mergeCell ref="B1546:C1546"/>
    <mergeCell ref="A1547:D1547"/>
    <mergeCell ref="B1548:C1548"/>
    <mergeCell ref="A1549:D1549"/>
    <mergeCell ref="B1540:C1540"/>
    <mergeCell ref="A1541:D1541"/>
    <mergeCell ref="B1542:C1542"/>
    <mergeCell ref="A1543:D1543"/>
    <mergeCell ref="B1544:C1544"/>
    <mergeCell ref="A1534:G1534"/>
    <mergeCell ref="B1536:C1536"/>
    <mergeCell ref="B1537:C1537"/>
    <mergeCell ref="B1538:C1538"/>
    <mergeCell ref="A1539:D1539"/>
    <mergeCell ref="A1530:B1530"/>
    <mergeCell ref="C1530:G1530"/>
    <mergeCell ref="A1531:B1531"/>
    <mergeCell ref="C1531:G1531"/>
    <mergeCell ref="A1532:B1532"/>
    <mergeCell ref="C1532:G1532"/>
    <mergeCell ref="B1524:C1524"/>
    <mergeCell ref="A1525:D1525"/>
    <mergeCell ref="B1526:C1526"/>
    <mergeCell ref="A1527:D1527"/>
    <mergeCell ref="A1528:F1528"/>
    <mergeCell ref="A1519:D1519"/>
    <mergeCell ref="B1520:C1520"/>
    <mergeCell ref="A1521:D1521"/>
    <mergeCell ref="B1522:C1522"/>
    <mergeCell ref="A1523:D1523"/>
    <mergeCell ref="B1514:C1514"/>
    <mergeCell ref="A1515:D1515"/>
    <mergeCell ref="B1516:C1516"/>
    <mergeCell ref="A1517:D1517"/>
    <mergeCell ref="B1518:C1518"/>
    <mergeCell ref="A1509:D1509"/>
    <mergeCell ref="B1510:C1510"/>
    <mergeCell ref="A1511:D1511"/>
    <mergeCell ref="B1512:C1512"/>
    <mergeCell ref="A1513:D1513"/>
    <mergeCell ref="B1504:C1504"/>
    <mergeCell ref="A1505:D1505"/>
    <mergeCell ref="B1506:C1506"/>
    <mergeCell ref="A1507:D1507"/>
    <mergeCell ref="B1508:C1508"/>
    <mergeCell ref="A1499:D1499"/>
    <mergeCell ref="B1500:C1500"/>
    <mergeCell ref="A1501:D1501"/>
    <mergeCell ref="B1502:C1502"/>
    <mergeCell ref="A1503:D1503"/>
    <mergeCell ref="B1494:C1494"/>
    <mergeCell ref="A1495:D1495"/>
    <mergeCell ref="B1496:C1496"/>
    <mergeCell ref="A1497:D1497"/>
    <mergeCell ref="B1498:C1498"/>
    <mergeCell ref="A1489:D1489"/>
    <mergeCell ref="B1490:C1490"/>
    <mergeCell ref="A1491:D1491"/>
    <mergeCell ref="B1492:C1492"/>
    <mergeCell ref="A1493:D1493"/>
    <mergeCell ref="B1484:C1484"/>
    <mergeCell ref="A1485:D1485"/>
    <mergeCell ref="B1486:C1486"/>
    <mergeCell ref="B1487:C1487"/>
    <mergeCell ref="B1488:C1488"/>
    <mergeCell ref="A1479:D1479"/>
    <mergeCell ref="B1480:C1480"/>
    <mergeCell ref="A1481:D1481"/>
    <mergeCell ref="B1482:C1482"/>
    <mergeCell ref="A1483:D1483"/>
    <mergeCell ref="B1474:C1474"/>
    <mergeCell ref="A1475:D1475"/>
    <mergeCell ref="B1476:C1476"/>
    <mergeCell ref="A1477:D1477"/>
    <mergeCell ref="B1478:C1478"/>
    <mergeCell ref="A1468:B1468"/>
    <mergeCell ref="C1468:G1468"/>
    <mergeCell ref="A1470:G1470"/>
    <mergeCell ref="B1472:C1472"/>
    <mergeCell ref="B1473:C1473"/>
    <mergeCell ref="A1464:F1464"/>
    <mergeCell ref="A1466:B1466"/>
    <mergeCell ref="C1466:G1466"/>
    <mergeCell ref="A1467:B1467"/>
    <mergeCell ref="C1467:G1467"/>
    <mergeCell ref="A1459:D1459"/>
    <mergeCell ref="B1460:C1460"/>
    <mergeCell ref="A1461:D1461"/>
    <mergeCell ref="B1462:C1462"/>
    <mergeCell ref="A1463:D1463"/>
    <mergeCell ref="B1454:C1454"/>
    <mergeCell ref="A1455:D1455"/>
    <mergeCell ref="B1456:C1456"/>
    <mergeCell ref="A1457:D1457"/>
    <mergeCell ref="B1458:C1458"/>
    <mergeCell ref="A1449:D1449"/>
    <mergeCell ref="B1450:C1450"/>
    <mergeCell ref="A1451:D1451"/>
    <mergeCell ref="B1452:C1452"/>
    <mergeCell ref="A1453:D1453"/>
    <mergeCell ref="B1444:C1444"/>
    <mergeCell ref="B1445:C1445"/>
    <mergeCell ref="B1446:C1446"/>
    <mergeCell ref="A1447:D1447"/>
    <mergeCell ref="B1448:C1448"/>
    <mergeCell ref="A1439:B1439"/>
    <mergeCell ref="C1439:G1439"/>
    <mergeCell ref="A1440:B1440"/>
    <mergeCell ref="C1440:G1440"/>
    <mergeCell ref="A1442:G1442"/>
    <mergeCell ref="B1434:C1434"/>
    <mergeCell ref="A1435:D1435"/>
    <mergeCell ref="A1436:F1436"/>
    <mergeCell ref="A1438:B1438"/>
    <mergeCell ref="C1438:G1438"/>
    <mergeCell ref="B1429:C1429"/>
    <mergeCell ref="B1430:C1430"/>
    <mergeCell ref="A1431:D1431"/>
    <mergeCell ref="B1432:C1432"/>
    <mergeCell ref="A1433:D1433"/>
    <mergeCell ref="B1424:C1424"/>
    <mergeCell ref="A1425:D1425"/>
    <mergeCell ref="B1426:C1426"/>
    <mergeCell ref="B1427:C1427"/>
    <mergeCell ref="A1428:D1428"/>
    <mergeCell ref="A1418:B1418"/>
    <mergeCell ref="C1418:G1418"/>
    <mergeCell ref="A1420:G1420"/>
    <mergeCell ref="B1422:C1422"/>
    <mergeCell ref="B1423:C1423"/>
    <mergeCell ref="A1414:F1414"/>
    <mergeCell ref="A1416:B1416"/>
    <mergeCell ref="C1416:G1416"/>
    <mergeCell ref="A1417:B1417"/>
    <mergeCell ref="C1417:G1417"/>
    <mergeCell ref="A1409:D1409"/>
    <mergeCell ref="B1410:C1410"/>
    <mergeCell ref="A1411:D1411"/>
    <mergeCell ref="B1412:C1412"/>
    <mergeCell ref="A1413:D1413"/>
    <mergeCell ref="B1404:C1404"/>
    <mergeCell ref="B1405:C1405"/>
    <mergeCell ref="B1406:C1406"/>
    <mergeCell ref="A1407:D1407"/>
    <mergeCell ref="B1408:C1408"/>
    <mergeCell ref="A1399:B1399"/>
    <mergeCell ref="C1399:G1399"/>
    <mergeCell ref="A1400:B1400"/>
    <mergeCell ref="C1400:G1400"/>
    <mergeCell ref="A1402:G1402"/>
    <mergeCell ref="A1393:D1393"/>
    <mergeCell ref="B1394:C1394"/>
    <mergeCell ref="A1395:D1395"/>
    <mergeCell ref="A1396:F1396"/>
    <mergeCell ref="A1398:B1398"/>
    <mergeCell ref="C1398:G1398"/>
    <mergeCell ref="B1388:C1388"/>
    <mergeCell ref="A1389:D1389"/>
    <mergeCell ref="B1390:C1390"/>
    <mergeCell ref="A1391:D1391"/>
    <mergeCell ref="B1392:C1392"/>
    <mergeCell ref="A1382:G1382"/>
    <mergeCell ref="B1384:C1384"/>
    <mergeCell ref="B1385:C1385"/>
    <mergeCell ref="B1386:C1386"/>
    <mergeCell ref="A1387:D1387"/>
    <mergeCell ref="A1378:B1378"/>
    <mergeCell ref="C1378:G1378"/>
    <mergeCell ref="A1379:B1379"/>
    <mergeCell ref="C1379:G1379"/>
    <mergeCell ref="A1380:B1380"/>
    <mergeCell ref="C1380:G1380"/>
    <mergeCell ref="B1372:C1372"/>
    <mergeCell ref="B1373:C1373"/>
    <mergeCell ref="B1374:C1374"/>
    <mergeCell ref="A1375:D1375"/>
    <mergeCell ref="A1376:F1376"/>
    <mergeCell ref="A1367:B1367"/>
    <mergeCell ref="C1367:G1367"/>
    <mergeCell ref="A1368:B1368"/>
    <mergeCell ref="C1368:G1368"/>
    <mergeCell ref="A1370:G1370"/>
    <mergeCell ref="B1362:C1362"/>
    <mergeCell ref="A1363:D1363"/>
    <mergeCell ref="A1364:F1364"/>
    <mergeCell ref="A1366:B1366"/>
    <mergeCell ref="C1366:G1366"/>
    <mergeCell ref="B1357:C1357"/>
    <mergeCell ref="B1358:C1358"/>
    <mergeCell ref="A1359:D1359"/>
    <mergeCell ref="B1360:C1360"/>
    <mergeCell ref="A1361:D1361"/>
    <mergeCell ref="B1352:C1352"/>
    <mergeCell ref="B1353:C1353"/>
    <mergeCell ref="B1354:C1354"/>
    <mergeCell ref="B1355:C1355"/>
    <mergeCell ref="B1356:C1356"/>
    <mergeCell ref="B1347:C1347"/>
    <mergeCell ref="B1348:C1348"/>
    <mergeCell ref="B1349:C1349"/>
    <mergeCell ref="B1350:C1350"/>
    <mergeCell ref="B1351:C1351"/>
    <mergeCell ref="B1342:C1342"/>
    <mergeCell ref="A1343:D1343"/>
    <mergeCell ref="B1344:C1344"/>
    <mergeCell ref="A1345:D1345"/>
    <mergeCell ref="B1346:C1346"/>
    <mergeCell ref="A1337:D1337"/>
    <mergeCell ref="B1338:C1338"/>
    <mergeCell ref="A1339:D1339"/>
    <mergeCell ref="B1340:C1340"/>
    <mergeCell ref="A1341:D1341"/>
    <mergeCell ref="B1332:C1332"/>
    <mergeCell ref="B1333:C1333"/>
    <mergeCell ref="B1334:C1334"/>
    <mergeCell ref="A1335:D1335"/>
    <mergeCell ref="B1336:C1336"/>
    <mergeCell ref="B1327:C1327"/>
    <mergeCell ref="A1328:D1328"/>
    <mergeCell ref="B1329:C1329"/>
    <mergeCell ref="A1330:D1330"/>
    <mergeCell ref="B1331:C1331"/>
    <mergeCell ref="A1322:D1322"/>
    <mergeCell ref="B1323:C1323"/>
    <mergeCell ref="A1324:D1324"/>
    <mergeCell ref="B1325:C1325"/>
    <mergeCell ref="A1326:D1326"/>
    <mergeCell ref="B1317:C1317"/>
    <mergeCell ref="B1318:C1318"/>
    <mergeCell ref="B1319:C1319"/>
    <mergeCell ref="A1320:D1320"/>
    <mergeCell ref="B1321:C1321"/>
    <mergeCell ref="A1312:B1312"/>
    <mergeCell ref="C1312:G1312"/>
    <mergeCell ref="A1313:B1313"/>
    <mergeCell ref="C1313:G1313"/>
    <mergeCell ref="A1315:G1315"/>
    <mergeCell ref="B1306:C1306"/>
    <mergeCell ref="B1307:C1307"/>
    <mergeCell ref="A1308:D1308"/>
    <mergeCell ref="A1309:F1309"/>
    <mergeCell ref="A1311:B1311"/>
    <mergeCell ref="C1311:G1311"/>
    <mergeCell ref="B1301:C1301"/>
    <mergeCell ref="B1302:C1302"/>
    <mergeCell ref="B1303:C1303"/>
    <mergeCell ref="B1304:C1304"/>
    <mergeCell ref="B1305:C1305"/>
    <mergeCell ref="B1296:C1296"/>
    <mergeCell ref="B1297:C1297"/>
    <mergeCell ref="B1298:C1298"/>
    <mergeCell ref="A1299:D1299"/>
    <mergeCell ref="B1300:C1300"/>
    <mergeCell ref="B1291:C1291"/>
    <mergeCell ref="B1292:C1292"/>
    <mergeCell ref="B1293:C1293"/>
    <mergeCell ref="B1294:C1294"/>
    <mergeCell ref="B1295:C1295"/>
    <mergeCell ref="B1286:C1286"/>
    <mergeCell ref="B1287:C1287"/>
    <mergeCell ref="B1288:C1288"/>
    <mergeCell ref="B1289:C1289"/>
    <mergeCell ref="B1290:C1290"/>
    <mergeCell ref="A1281:D1281"/>
    <mergeCell ref="B1282:C1282"/>
    <mergeCell ref="B1283:C1283"/>
    <mergeCell ref="B1284:C1284"/>
    <mergeCell ref="B1285:C1285"/>
    <mergeCell ref="B1276:C1276"/>
    <mergeCell ref="B1277:C1277"/>
    <mergeCell ref="B1278:C1278"/>
    <mergeCell ref="B1279:C1279"/>
    <mergeCell ref="B1280:C1280"/>
    <mergeCell ref="B1271:C1271"/>
    <mergeCell ref="B1272:C1272"/>
    <mergeCell ref="B1273:C1273"/>
    <mergeCell ref="B1274:C1274"/>
    <mergeCell ref="B1275:C1275"/>
    <mergeCell ref="A1265:B1265"/>
    <mergeCell ref="C1265:G1265"/>
    <mergeCell ref="A1267:G1267"/>
    <mergeCell ref="B1269:C1269"/>
    <mergeCell ref="B1270:C1270"/>
    <mergeCell ref="A1261:F1261"/>
    <mergeCell ref="A1263:B1263"/>
    <mergeCell ref="C1263:G1263"/>
    <mergeCell ref="A1264:B1264"/>
    <mergeCell ref="C1264:G1264"/>
    <mergeCell ref="A1256:D1256"/>
    <mergeCell ref="B1257:C1257"/>
    <mergeCell ref="A1258:D1258"/>
    <mergeCell ref="B1259:C1259"/>
    <mergeCell ref="A1260:D1260"/>
    <mergeCell ref="B1251:C1251"/>
    <mergeCell ref="A1252:D1252"/>
    <mergeCell ref="B1253:C1253"/>
    <mergeCell ref="A1254:D1254"/>
    <mergeCell ref="B1255:C1255"/>
    <mergeCell ref="A1245:B1245"/>
    <mergeCell ref="C1245:G1245"/>
    <mergeCell ref="A1247:G1247"/>
    <mergeCell ref="B1249:C1249"/>
    <mergeCell ref="B1250:C1250"/>
    <mergeCell ref="A1241:F1241"/>
    <mergeCell ref="A1243:B1243"/>
    <mergeCell ref="C1243:G1243"/>
    <mergeCell ref="A1244:B1244"/>
    <mergeCell ref="C1244:G1244"/>
    <mergeCell ref="A1235:G1235"/>
    <mergeCell ref="B1237:C1237"/>
    <mergeCell ref="B1238:C1238"/>
    <mergeCell ref="B1239:C1239"/>
    <mergeCell ref="A1240:D1240"/>
    <mergeCell ref="A1231:B1231"/>
    <mergeCell ref="C1231:G1231"/>
    <mergeCell ref="A1232:B1232"/>
    <mergeCell ref="C1232:G1232"/>
    <mergeCell ref="A1233:B1233"/>
    <mergeCell ref="C1233:G1233"/>
    <mergeCell ref="B1225:C1225"/>
    <mergeCell ref="B1226:C1226"/>
    <mergeCell ref="B1227:C1227"/>
    <mergeCell ref="A1228:D1228"/>
    <mergeCell ref="A1229:F1229"/>
    <mergeCell ref="A1220:B1220"/>
    <mergeCell ref="C1220:G1220"/>
    <mergeCell ref="A1221:B1221"/>
    <mergeCell ref="C1221:G1221"/>
    <mergeCell ref="A1223:G1223"/>
    <mergeCell ref="B1214:C1214"/>
    <mergeCell ref="B1215:C1215"/>
    <mergeCell ref="A1216:D1216"/>
    <mergeCell ref="A1217:F1217"/>
    <mergeCell ref="A1219:B1219"/>
    <mergeCell ref="C1219:G1219"/>
    <mergeCell ref="B1209:C1209"/>
    <mergeCell ref="B1210:C1210"/>
    <mergeCell ref="A1211:D1211"/>
    <mergeCell ref="B1212:C1212"/>
    <mergeCell ref="B1213:C1213"/>
    <mergeCell ref="B1204:C1204"/>
    <mergeCell ref="B1205:C1205"/>
    <mergeCell ref="B1206:C1206"/>
    <mergeCell ref="B1207:C1207"/>
    <mergeCell ref="B1208:C1208"/>
    <mergeCell ref="B1199:C1199"/>
    <mergeCell ref="A1200:D1200"/>
    <mergeCell ref="B1201:C1201"/>
    <mergeCell ref="B1202:C1202"/>
    <mergeCell ref="B1203:C1203"/>
    <mergeCell ref="B1194:C1194"/>
    <mergeCell ref="B1195:C1195"/>
    <mergeCell ref="B1196:C1196"/>
    <mergeCell ref="B1197:C1197"/>
    <mergeCell ref="B1198:C1198"/>
    <mergeCell ref="B1189:C1189"/>
    <mergeCell ref="A1190:D1190"/>
    <mergeCell ref="B1191:C1191"/>
    <mergeCell ref="B1192:C1192"/>
    <mergeCell ref="B1193:C1193"/>
    <mergeCell ref="A1184:D1184"/>
    <mergeCell ref="B1185:C1185"/>
    <mergeCell ref="B1186:C1186"/>
    <mergeCell ref="B1187:C1187"/>
    <mergeCell ref="B1188:C1188"/>
    <mergeCell ref="B1179:C1179"/>
    <mergeCell ref="A1180:D1180"/>
    <mergeCell ref="B1181:C1181"/>
    <mergeCell ref="A1182:D1182"/>
    <mergeCell ref="B1183:C1183"/>
    <mergeCell ref="A1174:D1174"/>
    <mergeCell ref="B1175:C1175"/>
    <mergeCell ref="A1176:D1176"/>
    <mergeCell ref="B1177:C1177"/>
    <mergeCell ref="A1178:D1178"/>
    <mergeCell ref="B1169:C1169"/>
    <mergeCell ref="A1170:D1170"/>
    <mergeCell ref="B1171:C1171"/>
    <mergeCell ref="A1172:D1172"/>
    <mergeCell ref="B1173:C1173"/>
    <mergeCell ref="A1164:D1164"/>
    <mergeCell ref="B1165:C1165"/>
    <mergeCell ref="A1166:D1166"/>
    <mergeCell ref="B1167:C1167"/>
    <mergeCell ref="A1168:D1168"/>
    <mergeCell ref="B1159:C1159"/>
    <mergeCell ref="A1160:D1160"/>
    <mergeCell ref="B1161:C1161"/>
    <mergeCell ref="A1162:D1162"/>
    <mergeCell ref="B1163:C1163"/>
    <mergeCell ref="A1154:D1154"/>
    <mergeCell ref="B1155:C1155"/>
    <mergeCell ref="A1156:D1156"/>
    <mergeCell ref="B1157:C1157"/>
    <mergeCell ref="A1158:D1158"/>
    <mergeCell ref="B1149:C1149"/>
    <mergeCell ref="A1150:D1150"/>
    <mergeCell ref="B1151:C1151"/>
    <mergeCell ref="A1152:D1152"/>
    <mergeCell ref="B1153:C1153"/>
    <mergeCell ref="A1144:D1144"/>
    <mergeCell ref="B1145:C1145"/>
    <mergeCell ref="A1146:D1146"/>
    <mergeCell ref="B1147:C1147"/>
    <mergeCell ref="A1148:D1148"/>
    <mergeCell ref="B1139:C1139"/>
    <mergeCell ref="A1140:D1140"/>
    <mergeCell ref="B1141:C1141"/>
    <mergeCell ref="A1142:D1142"/>
    <mergeCell ref="B1143:C1143"/>
    <mergeCell ref="A1134:D1134"/>
    <mergeCell ref="B1135:C1135"/>
    <mergeCell ref="A1136:D1136"/>
    <mergeCell ref="B1137:C1137"/>
    <mergeCell ref="A1138:D1138"/>
    <mergeCell ref="B1129:C1129"/>
    <mergeCell ref="A1130:D1130"/>
    <mergeCell ref="B1131:C1131"/>
    <mergeCell ref="A1132:D1132"/>
    <mergeCell ref="B1133:C1133"/>
    <mergeCell ref="A1124:D1124"/>
    <mergeCell ref="B1125:C1125"/>
    <mergeCell ref="A1126:D1126"/>
    <mergeCell ref="B1127:C1127"/>
    <mergeCell ref="A1128:D1128"/>
    <mergeCell ref="B1119:C1119"/>
    <mergeCell ref="A1120:D1120"/>
    <mergeCell ref="B1121:C1121"/>
    <mergeCell ref="A1122:D1122"/>
    <mergeCell ref="B1123:C1123"/>
    <mergeCell ref="A1114:D1114"/>
    <mergeCell ref="B1115:C1115"/>
    <mergeCell ref="A1116:D1116"/>
    <mergeCell ref="B1117:C1117"/>
    <mergeCell ref="A1118:D1118"/>
    <mergeCell ref="B1109:C1109"/>
    <mergeCell ref="A1110:D1110"/>
    <mergeCell ref="B1111:C1111"/>
    <mergeCell ref="A1112:D1112"/>
    <mergeCell ref="B1113:C1113"/>
    <mergeCell ref="A1104:D1104"/>
    <mergeCell ref="B1105:C1105"/>
    <mergeCell ref="A1106:D1106"/>
    <mergeCell ref="B1107:C1107"/>
    <mergeCell ref="A1108:D1108"/>
    <mergeCell ref="B1099:C1099"/>
    <mergeCell ref="A1100:D1100"/>
    <mergeCell ref="B1101:C1101"/>
    <mergeCell ref="A1102:D1102"/>
    <mergeCell ref="B1103:C1103"/>
    <mergeCell ref="A1094:D1094"/>
    <mergeCell ref="B1095:C1095"/>
    <mergeCell ref="A1096:D1096"/>
    <mergeCell ref="B1097:C1097"/>
    <mergeCell ref="A1098:D1098"/>
    <mergeCell ref="B1089:C1089"/>
    <mergeCell ref="A1090:D1090"/>
    <mergeCell ref="B1091:C1091"/>
    <mergeCell ref="A1092:D1092"/>
    <mergeCell ref="B1093:C1093"/>
    <mergeCell ref="A1084:D1084"/>
    <mergeCell ref="B1085:C1085"/>
    <mergeCell ref="A1086:D1086"/>
    <mergeCell ref="B1087:C1087"/>
    <mergeCell ref="A1088:D1088"/>
    <mergeCell ref="B1079:C1079"/>
    <mergeCell ref="A1080:D1080"/>
    <mergeCell ref="B1081:C1081"/>
    <mergeCell ref="A1082:D1082"/>
    <mergeCell ref="B1083:C1083"/>
    <mergeCell ref="A1073:G1073"/>
    <mergeCell ref="B1075:C1075"/>
    <mergeCell ref="B1076:C1076"/>
    <mergeCell ref="B1077:C1077"/>
    <mergeCell ref="A1078:D1078"/>
    <mergeCell ref="A1069:B1069"/>
    <mergeCell ref="C1069:G1069"/>
    <mergeCell ref="A1070:B1070"/>
    <mergeCell ref="C1070:G1070"/>
    <mergeCell ref="A1071:B1071"/>
    <mergeCell ref="C1071:G1071"/>
    <mergeCell ref="B1063:C1063"/>
    <mergeCell ref="A1064:D1064"/>
    <mergeCell ref="B1065:C1065"/>
    <mergeCell ref="A1066:D1066"/>
    <mergeCell ref="A1067:F1067"/>
    <mergeCell ref="A1058:D1058"/>
    <mergeCell ref="B1059:C1059"/>
    <mergeCell ref="A1060:D1060"/>
    <mergeCell ref="B1061:C1061"/>
    <mergeCell ref="A1062:D1062"/>
    <mergeCell ref="B1053:C1053"/>
    <mergeCell ref="A1054:D1054"/>
    <mergeCell ref="B1055:C1055"/>
    <mergeCell ref="A1056:D1056"/>
    <mergeCell ref="B1057:C1057"/>
    <mergeCell ref="A1048:D1048"/>
    <mergeCell ref="B1049:C1049"/>
    <mergeCell ref="A1050:D1050"/>
    <mergeCell ref="B1051:C1051"/>
    <mergeCell ref="A1052:D1052"/>
    <mergeCell ref="B1043:C1043"/>
    <mergeCell ref="A1044:D1044"/>
    <mergeCell ref="B1045:C1045"/>
    <mergeCell ref="A1046:D1046"/>
    <mergeCell ref="B1047:C1047"/>
    <mergeCell ref="A1038:D1038"/>
    <mergeCell ref="B1039:C1039"/>
    <mergeCell ref="A1040:D1040"/>
    <mergeCell ref="B1041:C1041"/>
    <mergeCell ref="A1042:D1042"/>
    <mergeCell ref="B1033:C1033"/>
    <mergeCell ref="A1034:D1034"/>
    <mergeCell ref="B1035:C1035"/>
    <mergeCell ref="A1036:D1036"/>
    <mergeCell ref="B1037:C1037"/>
    <mergeCell ref="A1028:D1028"/>
    <mergeCell ref="B1029:C1029"/>
    <mergeCell ref="A1030:D1030"/>
    <mergeCell ref="B1031:C1031"/>
    <mergeCell ref="A1032:D1032"/>
    <mergeCell ref="B1023:C1023"/>
    <mergeCell ref="A1024:D1024"/>
    <mergeCell ref="B1025:C1025"/>
    <mergeCell ref="B1026:C1026"/>
    <mergeCell ref="B1027:C1027"/>
    <mergeCell ref="A1018:D1018"/>
    <mergeCell ref="B1019:C1019"/>
    <mergeCell ref="A1020:D1020"/>
    <mergeCell ref="B1021:C1021"/>
    <mergeCell ref="A1022:D1022"/>
    <mergeCell ref="B1013:C1013"/>
    <mergeCell ref="A1014:D1014"/>
    <mergeCell ref="B1015:C1015"/>
    <mergeCell ref="A1016:D1016"/>
    <mergeCell ref="B1017:C1017"/>
    <mergeCell ref="A1007:B1007"/>
    <mergeCell ref="C1007:G1007"/>
    <mergeCell ref="A1009:G1009"/>
    <mergeCell ref="B1011:C1011"/>
    <mergeCell ref="B1012:C1012"/>
    <mergeCell ref="A1003:F1003"/>
    <mergeCell ref="A1005:B1005"/>
    <mergeCell ref="C1005:G1005"/>
    <mergeCell ref="A1006:B1006"/>
    <mergeCell ref="C1006:G1006"/>
    <mergeCell ref="A998:D998"/>
    <mergeCell ref="B999:C999"/>
    <mergeCell ref="A1000:D1000"/>
    <mergeCell ref="B1001:C1001"/>
    <mergeCell ref="A1002:D1002"/>
    <mergeCell ref="B993:C993"/>
    <mergeCell ref="A994:D994"/>
    <mergeCell ref="B995:C995"/>
    <mergeCell ref="A996:D996"/>
    <mergeCell ref="B997:C997"/>
    <mergeCell ref="A988:D988"/>
    <mergeCell ref="B989:C989"/>
    <mergeCell ref="A990:D990"/>
    <mergeCell ref="B991:C991"/>
    <mergeCell ref="A992:D992"/>
    <mergeCell ref="B983:C983"/>
    <mergeCell ref="B984:C984"/>
    <mergeCell ref="B985:C985"/>
    <mergeCell ref="A986:D986"/>
    <mergeCell ref="B987:C987"/>
    <mergeCell ref="A978:B978"/>
    <mergeCell ref="C978:G978"/>
    <mergeCell ref="A979:B979"/>
    <mergeCell ref="C979:G979"/>
    <mergeCell ref="A981:G981"/>
    <mergeCell ref="B973:C973"/>
    <mergeCell ref="A974:D974"/>
    <mergeCell ref="A975:F975"/>
    <mergeCell ref="A977:B977"/>
    <mergeCell ref="C977:G977"/>
    <mergeCell ref="B968:C968"/>
    <mergeCell ref="B969:C969"/>
    <mergeCell ref="A970:D970"/>
    <mergeCell ref="B971:C971"/>
    <mergeCell ref="A972:D972"/>
    <mergeCell ref="B963:C963"/>
    <mergeCell ref="A964:D964"/>
    <mergeCell ref="B965:C965"/>
    <mergeCell ref="B966:C966"/>
    <mergeCell ref="A967:D967"/>
    <mergeCell ref="A957:B957"/>
    <mergeCell ref="C957:G957"/>
    <mergeCell ref="A959:G959"/>
    <mergeCell ref="B961:C961"/>
    <mergeCell ref="B962:C962"/>
    <mergeCell ref="A953:F953"/>
    <mergeCell ref="A955:B955"/>
    <mergeCell ref="C955:G955"/>
    <mergeCell ref="A956:B956"/>
    <mergeCell ref="C956:G956"/>
    <mergeCell ref="A948:D948"/>
    <mergeCell ref="B949:C949"/>
    <mergeCell ref="A950:D950"/>
    <mergeCell ref="B951:C951"/>
    <mergeCell ref="A952:D952"/>
    <mergeCell ref="B943:C943"/>
    <mergeCell ref="B944:C944"/>
    <mergeCell ref="B945:C945"/>
    <mergeCell ref="A946:D946"/>
    <mergeCell ref="B947:C947"/>
    <mergeCell ref="A938:B938"/>
    <mergeCell ref="C938:G938"/>
    <mergeCell ref="A939:B939"/>
    <mergeCell ref="C939:G939"/>
    <mergeCell ref="A941:G941"/>
    <mergeCell ref="B933:C933"/>
    <mergeCell ref="A934:D934"/>
    <mergeCell ref="A935:F935"/>
    <mergeCell ref="A937:B937"/>
    <mergeCell ref="C937:G937"/>
    <mergeCell ref="A928:D928"/>
    <mergeCell ref="B929:C929"/>
    <mergeCell ref="A930:D930"/>
    <mergeCell ref="B931:C931"/>
    <mergeCell ref="A932:D932"/>
    <mergeCell ref="B923:C923"/>
    <mergeCell ref="A924:D924"/>
    <mergeCell ref="B925:C925"/>
    <mergeCell ref="A926:D926"/>
    <mergeCell ref="B927:C927"/>
    <mergeCell ref="A917:B917"/>
    <mergeCell ref="C917:G917"/>
    <mergeCell ref="A919:G919"/>
    <mergeCell ref="B921:C921"/>
    <mergeCell ref="B922:C922"/>
    <mergeCell ref="A912:D912"/>
    <mergeCell ref="A913:F913"/>
    <mergeCell ref="A915:B915"/>
    <mergeCell ref="C915:G915"/>
    <mergeCell ref="A916:B916"/>
    <mergeCell ref="C916:G916"/>
    <mergeCell ref="B907:C907"/>
    <mergeCell ref="A908:D908"/>
    <mergeCell ref="B909:C909"/>
    <mergeCell ref="A910:D910"/>
    <mergeCell ref="B911:C911"/>
    <mergeCell ref="A901:B901"/>
    <mergeCell ref="C901:G901"/>
    <mergeCell ref="A903:G903"/>
    <mergeCell ref="B905:C905"/>
    <mergeCell ref="B906:C906"/>
    <mergeCell ref="A896:D896"/>
    <mergeCell ref="A897:F897"/>
    <mergeCell ref="A899:B899"/>
    <mergeCell ref="C899:G899"/>
    <mergeCell ref="A900:B900"/>
    <mergeCell ref="C900:G900"/>
    <mergeCell ref="B891:C891"/>
    <mergeCell ref="A892:D892"/>
    <mergeCell ref="B893:C893"/>
    <mergeCell ref="A894:D894"/>
    <mergeCell ref="B895:C895"/>
    <mergeCell ref="A885:B885"/>
    <mergeCell ref="C885:G885"/>
    <mergeCell ref="A887:G887"/>
    <mergeCell ref="B889:C889"/>
    <mergeCell ref="B890:C890"/>
    <mergeCell ref="A880:D880"/>
    <mergeCell ref="A881:F881"/>
    <mergeCell ref="A883:B883"/>
    <mergeCell ref="C883:G883"/>
    <mergeCell ref="A884:B884"/>
    <mergeCell ref="C884:G884"/>
    <mergeCell ref="B875:C875"/>
    <mergeCell ref="B876:C876"/>
    <mergeCell ref="B877:C877"/>
    <mergeCell ref="A878:D878"/>
    <mergeCell ref="B879:C879"/>
    <mergeCell ref="A870:B870"/>
    <mergeCell ref="C870:G870"/>
    <mergeCell ref="A871:B871"/>
    <mergeCell ref="C871:G871"/>
    <mergeCell ref="A873:G873"/>
    <mergeCell ref="B865:C865"/>
    <mergeCell ref="A866:D866"/>
    <mergeCell ref="A867:F867"/>
    <mergeCell ref="A869:B869"/>
    <mergeCell ref="C869:G869"/>
    <mergeCell ref="A859:B859"/>
    <mergeCell ref="C859:G859"/>
    <mergeCell ref="A861:G861"/>
    <mergeCell ref="B863:C863"/>
    <mergeCell ref="B864:C864"/>
    <mergeCell ref="A855:F855"/>
    <mergeCell ref="A857:B857"/>
    <mergeCell ref="C857:G857"/>
    <mergeCell ref="A858:B858"/>
    <mergeCell ref="C858:G858"/>
    <mergeCell ref="A850:D850"/>
    <mergeCell ref="B851:C851"/>
    <mergeCell ref="A852:D852"/>
    <mergeCell ref="B853:C853"/>
    <mergeCell ref="A854:D854"/>
    <mergeCell ref="B845:C845"/>
    <mergeCell ref="A846:D846"/>
    <mergeCell ref="B847:C847"/>
    <mergeCell ref="A848:D848"/>
    <mergeCell ref="B849:C849"/>
    <mergeCell ref="B840:C840"/>
    <mergeCell ref="B841:C841"/>
    <mergeCell ref="B842:C842"/>
    <mergeCell ref="B843:C843"/>
    <mergeCell ref="B844:C844"/>
    <mergeCell ref="A835:D835"/>
    <mergeCell ref="B836:C836"/>
    <mergeCell ref="B837:C837"/>
    <mergeCell ref="B838:C838"/>
    <mergeCell ref="B839:C839"/>
    <mergeCell ref="B830:C830"/>
    <mergeCell ref="A831:D831"/>
    <mergeCell ref="B832:C832"/>
    <mergeCell ref="B833:C833"/>
    <mergeCell ref="B834:C834"/>
    <mergeCell ref="B825:C825"/>
    <mergeCell ref="B826:C826"/>
    <mergeCell ref="B827:C827"/>
    <mergeCell ref="A828:D828"/>
    <mergeCell ref="B829:C829"/>
    <mergeCell ref="A820:D820"/>
    <mergeCell ref="B821:C821"/>
    <mergeCell ref="A822:D822"/>
    <mergeCell ref="B823:C823"/>
    <mergeCell ref="B824:C824"/>
    <mergeCell ref="A815:D815"/>
    <mergeCell ref="B816:C816"/>
    <mergeCell ref="B817:C817"/>
    <mergeCell ref="A818:D818"/>
    <mergeCell ref="B819:C819"/>
    <mergeCell ref="B810:C810"/>
    <mergeCell ref="B811:C811"/>
    <mergeCell ref="A812:D812"/>
    <mergeCell ref="B813:C813"/>
    <mergeCell ref="B814:C814"/>
    <mergeCell ref="B805:C805"/>
    <mergeCell ref="B806:C806"/>
    <mergeCell ref="B807:C807"/>
    <mergeCell ref="B808:C808"/>
    <mergeCell ref="B809:C809"/>
    <mergeCell ref="B800:C800"/>
    <mergeCell ref="B801:C801"/>
    <mergeCell ref="B802:C802"/>
    <mergeCell ref="B803:C803"/>
    <mergeCell ref="B804:C804"/>
    <mergeCell ref="B795:C795"/>
    <mergeCell ref="B796:C796"/>
    <mergeCell ref="B797:C797"/>
    <mergeCell ref="A798:D798"/>
    <mergeCell ref="B799:C799"/>
    <mergeCell ref="B790:C790"/>
    <mergeCell ref="B791:C791"/>
    <mergeCell ref="B792:C792"/>
    <mergeCell ref="B793:C793"/>
    <mergeCell ref="B794:C794"/>
    <mergeCell ref="B785:C785"/>
    <mergeCell ref="B786:C786"/>
    <mergeCell ref="A787:D787"/>
    <mergeCell ref="B788:C788"/>
    <mergeCell ref="A789:D789"/>
    <mergeCell ref="A780:D780"/>
    <mergeCell ref="B781:C781"/>
    <mergeCell ref="A782:D782"/>
    <mergeCell ref="B783:C783"/>
    <mergeCell ref="A784:D784"/>
    <mergeCell ref="B775:C775"/>
    <mergeCell ref="B776:C776"/>
    <mergeCell ref="B777:C777"/>
    <mergeCell ref="A778:D778"/>
    <mergeCell ref="B779:C779"/>
    <mergeCell ref="B770:C770"/>
    <mergeCell ref="B771:C771"/>
    <mergeCell ref="B772:C772"/>
    <mergeCell ref="B773:C773"/>
    <mergeCell ref="B774:C774"/>
    <mergeCell ref="B765:C765"/>
    <mergeCell ref="B766:C766"/>
    <mergeCell ref="B767:C767"/>
    <mergeCell ref="B768:C768"/>
    <mergeCell ref="B769:C769"/>
    <mergeCell ref="A760:D760"/>
    <mergeCell ref="B761:C761"/>
    <mergeCell ref="A762:D762"/>
    <mergeCell ref="B763:C763"/>
    <mergeCell ref="A764:D764"/>
    <mergeCell ref="B755:C755"/>
    <mergeCell ref="A756:D756"/>
    <mergeCell ref="B757:C757"/>
    <mergeCell ref="A758:D758"/>
    <mergeCell ref="B759:C759"/>
    <mergeCell ref="B750:C750"/>
    <mergeCell ref="B751:C751"/>
    <mergeCell ref="B752:C752"/>
    <mergeCell ref="B753:C753"/>
    <mergeCell ref="A754:D754"/>
    <mergeCell ref="A745:D745"/>
    <mergeCell ref="B746:C746"/>
    <mergeCell ref="A747:D747"/>
    <mergeCell ref="B748:C748"/>
    <mergeCell ref="A749:D749"/>
    <mergeCell ref="B740:C740"/>
    <mergeCell ref="A741:D741"/>
    <mergeCell ref="B742:C742"/>
    <mergeCell ref="A743:D743"/>
    <mergeCell ref="B744:C744"/>
    <mergeCell ref="A734:G734"/>
    <mergeCell ref="B736:C736"/>
    <mergeCell ref="B737:C737"/>
    <mergeCell ref="B738:C738"/>
    <mergeCell ref="A739:D739"/>
    <mergeCell ref="A730:B730"/>
    <mergeCell ref="C730:G730"/>
    <mergeCell ref="A731:B731"/>
    <mergeCell ref="C731:G731"/>
    <mergeCell ref="A732:B732"/>
    <mergeCell ref="C732:G732"/>
    <mergeCell ref="B724:C724"/>
    <mergeCell ref="A725:D725"/>
    <mergeCell ref="B726:C726"/>
    <mergeCell ref="A727:D727"/>
    <mergeCell ref="A728:F728"/>
    <mergeCell ref="B719:C719"/>
    <mergeCell ref="B720:C720"/>
    <mergeCell ref="B721:C721"/>
    <mergeCell ref="B722:C722"/>
    <mergeCell ref="B723:C723"/>
    <mergeCell ref="B714:C714"/>
    <mergeCell ref="B715:C715"/>
    <mergeCell ref="A716:D716"/>
    <mergeCell ref="B717:C717"/>
    <mergeCell ref="A718:D718"/>
    <mergeCell ref="B709:C709"/>
    <mergeCell ref="B710:C710"/>
    <mergeCell ref="A711:D711"/>
    <mergeCell ref="B712:C712"/>
    <mergeCell ref="B713:C713"/>
    <mergeCell ref="B704:C704"/>
    <mergeCell ref="B705:C705"/>
    <mergeCell ref="B706:C706"/>
    <mergeCell ref="A707:D707"/>
    <mergeCell ref="B708:C708"/>
    <mergeCell ref="B699:C699"/>
    <mergeCell ref="B700:C700"/>
    <mergeCell ref="A701:D701"/>
    <mergeCell ref="B702:C702"/>
    <mergeCell ref="B703:C703"/>
    <mergeCell ref="B694:C694"/>
    <mergeCell ref="B695:C695"/>
    <mergeCell ref="B696:C696"/>
    <mergeCell ref="B697:C697"/>
    <mergeCell ref="B698:C698"/>
    <mergeCell ref="B689:C689"/>
    <mergeCell ref="A690:D690"/>
    <mergeCell ref="B691:C691"/>
    <mergeCell ref="B692:C692"/>
    <mergeCell ref="A693:D693"/>
    <mergeCell ref="B684:C684"/>
    <mergeCell ref="B685:C685"/>
    <mergeCell ref="A686:D686"/>
    <mergeCell ref="B687:C687"/>
    <mergeCell ref="B688:C688"/>
    <mergeCell ref="B679:C679"/>
    <mergeCell ref="B680:C680"/>
    <mergeCell ref="B681:C681"/>
    <mergeCell ref="B682:C682"/>
    <mergeCell ref="B683:C683"/>
    <mergeCell ref="B674:C674"/>
    <mergeCell ref="B675:C675"/>
    <mergeCell ref="B676:C676"/>
    <mergeCell ref="A677:D677"/>
    <mergeCell ref="B678:C678"/>
    <mergeCell ref="B669:C669"/>
    <mergeCell ref="B670:C670"/>
    <mergeCell ref="B671:C671"/>
    <mergeCell ref="B672:C672"/>
    <mergeCell ref="B673:C673"/>
    <mergeCell ref="B664:C664"/>
    <mergeCell ref="B665:C665"/>
    <mergeCell ref="B666:C666"/>
    <mergeCell ref="B667:C667"/>
    <mergeCell ref="B668:C668"/>
    <mergeCell ref="A659:D659"/>
    <mergeCell ref="B660:C660"/>
    <mergeCell ref="B661:C661"/>
    <mergeCell ref="B662:C662"/>
    <mergeCell ref="B663:C663"/>
    <mergeCell ref="B654:C654"/>
    <mergeCell ref="B655:C655"/>
    <mergeCell ref="B656:C656"/>
    <mergeCell ref="B657:C657"/>
    <mergeCell ref="B658:C658"/>
    <mergeCell ref="B649:C649"/>
    <mergeCell ref="B650:C650"/>
    <mergeCell ref="B651:C651"/>
    <mergeCell ref="B652:C652"/>
    <mergeCell ref="B653:C653"/>
    <mergeCell ref="A643:B643"/>
    <mergeCell ref="C643:G643"/>
    <mergeCell ref="A645:G645"/>
    <mergeCell ref="B647:C647"/>
    <mergeCell ref="B648:C648"/>
    <mergeCell ref="A639:F639"/>
    <mergeCell ref="A641:B641"/>
    <mergeCell ref="C641:G641"/>
    <mergeCell ref="A642:B642"/>
    <mergeCell ref="C642:G642"/>
    <mergeCell ref="A633:G633"/>
    <mergeCell ref="B635:C635"/>
    <mergeCell ref="B636:C636"/>
    <mergeCell ref="B637:C637"/>
    <mergeCell ref="A638:D638"/>
    <mergeCell ref="A629:B629"/>
    <mergeCell ref="C629:G629"/>
    <mergeCell ref="A630:B630"/>
    <mergeCell ref="C630:G630"/>
    <mergeCell ref="A631:B631"/>
    <mergeCell ref="C631:G631"/>
    <mergeCell ref="B623:C623"/>
    <mergeCell ref="A624:D624"/>
    <mergeCell ref="B625:C625"/>
    <mergeCell ref="A626:D626"/>
    <mergeCell ref="A627:F627"/>
    <mergeCell ref="A618:D618"/>
    <mergeCell ref="B619:C619"/>
    <mergeCell ref="A620:D620"/>
    <mergeCell ref="B621:C621"/>
    <mergeCell ref="A622:D622"/>
    <mergeCell ref="B613:C613"/>
    <mergeCell ref="A614:D614"/>
    <mergeCell ref="B615:C615"/>
    <mergeCell ref="A616:D616"/>
    <mergeCell ref="B617:C617"/>
    <mergeCell ref="A607:B607"/>
    <mergeCell ref="C607:G607"/>
    <mergeCell ref="A609:G609"/>
    <mergeCell ref="B611:C611"/>
    <mergeCell ref="B612:C612"/>
    <mergeCell ref="A603:F603"/>
    <mergeCell ref="A605:B605"/>
    <mergeCell ref="C605:G605"/>
    <mergeCell ref="A606:B606"/>
    <mergeCell ref="C606:G606"/>
    <mergeCell ref="A597:G597"/>
    <mergeCell ref="B599:C599"/>
    <mergeCell ref="B600:C600"/>
    <mergeCell ref="B601:C601"/>
    <mergeCell ref="A602:D602"/>
    <mergeCell ref="A593:B593"/>
    <mergeCell ref="C593:G593"/>
    <mergeCell ref="A594:B594"/>
    <mergeCell ref="C594:G594"/>
    <mergeCell ref="A595:B595"/>
    <mergeCell ref="C595:G595"/>
    <mergeCell ref="B587:C587"/>
    <mergeCell ref="A588:D588"/>
    <mergeCell ref="B589:C589"/>
    <mergeCell ref="A590:D590"/>
    <mergeCell ref="A591:F591"/>
    <mergeCell ref="A582:D582"/>
    <mergeCell ref="B583:C583"/>
    <mergeCell ref="A584:D584"/>
    <mergeCell ref="B585:C585"/>
    <mergeCell ref="B586:C586"/>
    <mergeCell ref="B577:C577"/>
    <mergeCell ref="A578:D578"/>
    <mergeCell ref="B579:C579"/>
    <mergeCell ref="A580:D580"/>
    <mergeCell ref="B581:C581"/>
    <mergeCell ref="A572:D572"/>
    <mergeCell ref="B573:C573"/>
    <mergeCell ref="B574:C574"/>
    <mergeCell ref="B575:C575"/>
    <mergeCell ref="B576:C576"/>
    <mergeCell ref="B567:C567"/>
    <mergeCell ref="A568:D568"/>
    <mergeCell ref="B569:C569"/>
    <mergeCell ref="A570:D570"/>
    <mergeCell ref="B571:C571"/>
    <mergeCell ref="A562:D562"/>
    <mergeCell ref="B563:C563"/>
    <mergeCell ref="A564:D564"/>
    <mergeCell ref="B565:C565"/>
    <mergeCell ref="A566:D566"/>
    <mergeCell ref="B557:C557"/>
    <mergeCell ref="A558:D558"/>
    <mergeCell ref="B559:C559"/>
    <mergeCell ref="B560:C560"/>
    <mergeCell ref="B561:C561"/>
    <mergeCell ref="B552:C552"/>
    <mergeCell ref="B553:C553"/>
    <mergeCell ref="B554:C554"/>
    <mergeCell ref="B555:C555"/>
    <mergeCell ref="A556:D556"/>
    <mergeCell ref="A547:B547"/>
    <mergeCell ref="C547:G547"/>
    <mergeCell ref="A548:B548"/>
    <mergeCell ref="C548:G548"/>
    <mergeCell ref="A550:G550"/>
    <mergeCell ref="B542:C542"/>
    <mergeCell ref="A543:D543"/>
    <mergeCell ref="A544:F544"/>
    <mergeCell ref="A546:B546"/>
    <mergeCell ref="C546:G546"/>
    <mergeCell ref="A536:B536"/>
    <mergeCell ref="C536:G536"/>
    <mergeCell ref="A538:G538"/>
    <mergeCell ref="B540:C540"/>
    <mergeCell ref="B541:C541"/>
    <mergeCell ref="A532:F532"/>
    <mergeCell ref="A534:B534"/>
    <mergeCell ref="C534:G534"/>
    <mergeCell ref="A535:B535"/>
    <mergeCell ref="C535:G535"/>
    <mergeCell ref="A527:D527"/>
    <mergeCell ref="B528:C528"/>
    <mergeCell ref="A529:D529"/>
    <mergeCell ref="B530:C530"/>
    <mergeCell ref="A531:D531"/>
    <mergeCell ref="B522:C522"/>
    <mergeCell ref="B523:C523"/>
    <mergeCell ref="B524:C524"/>
    <mergeCell ref="B525:C525"/>
    <mergeCell ref="B526:C526"/>
    <mergeCell ref="A517:D517"/>
    <mergeCell ref="B518:C518"/>
    <mergeCell ref="A519:D519"/>
    <mergeCell ref="B520:C520"/>
    <mergeCell ref="A521:D521"/>
    <mergeCell ref="B512:C512"/>
    <mergeCell ref="A513:D513"/>
    <mergeCell ref="B514:C514"/>
    <mergeCell ref="A515:D515"/>
    <mergeCell ref="B516:C516"/>
    <mergeCell ref="A507:D507"/>
    <mergeCell ref="B508:C508"/>
    <mergeCell ref="A509:D509"/>
    <mergeCell ref="B510:C510"/>
    <mergeCell ref="A511:D511"/>
    <mergeCell ref="B502:C502"/>
    <mergeCell ref="A503:D503"/>
    <mergeCell ref="B504:C504"/>
    <mergeCell ref="A505:D505"/>
    <mergeCell ref="B506:C506"/>
    <mergeCell ref="A497:D497"/>
    <mergeCell ref="B498:C498"/>
    <mergeCell ref="A499:D499"/>
    <mergeCell ref="B500:C500"/>
    <mergeCell ref="A501:D501"/>
    <mergeCell ref="B492:C492"/>
    <mergeCell ref="B493:C493"/>
    <mergeCell ref="B494:C494"/>
    <mergeCell ref="A495:D495"/>
    <mergeCell ref="B496:C496"/>
    <mergeCell ref="B487:C487"/>
    <mergeCell ref="B488:C488"/>
    <mergeCell ref="B489:C489"/>
    <mergeCell ref="A490:D490"/>
    <mergeCell ref="B491:C491"/>
    <mergeCell ref="B482:C482"/>
    <mergeCell ref="B483:C483"/>
    <mergeCell ref="B484:C484"/>
    <mergeCell ref="B485:C485"/>
    <mergeCell ref="B486:C486"/>
    <mergeCell ref="B477:C477"/>
    <mergeCell ref="B478:C478"/>
    <mergeCell ref="A479:D479"/>
    <mergeCell ref="B480:C480"/>
    <mergeCell ref="B481:C481"/>
    <mergeCell ref="B472:C472"/>
    <mergeCell ref="B473:C473"/>
    <mergeCell ref="B474:C474"/>
    <mergeCell ref="B475:C475"/>
    <mergeCell ref="B476:C476"/>
    <mergeCell ref="B467:C467"/>
    <mergeCell ref="B468:C468"/>
    <mergeCell ref="A469:D469"/>
    <mergeCell ref="B470:C470"/>
    <mergeCell ref="B471:C471"/>
    <mergeCell ref="B462:C462"/>
    <mergeCell ref="A463:D463"/>
    <mergeCell ref="B464:C464"/>
    <mergeCell ref="B465:C465"/>
    <mergeCell ref="B466:C466"/>
    <mergeCell ref="A457:D457"/>
    <mergeCell ref="B458:C458"/>
    <mergeCell ref="A459:D459"/>
    <mergeCell ref="B460:C460"/>
    <mergeCell ref="A461:D461"/>
    <mergeCell ref="B452:C452"/>
    <mergeCell ref="A453:D453"/>
    <mergeCell ref="B454:C454"/>
    <mergeCell ref="A455:D455"/>
    <mergeCell ref="B456:C456"/>
    <mergeCell ref="A447:D447"/>
    <mergeCell ref="B448:C448"/>
    <mergeCell ref="A449:D449"/>
    <mergeCell ref="B450:C450"/>
    <mergeCell ref="A451:D451"/>
    <mergeCell ref="B442:C442"/>
    <mergeCell ref="A443:D443"/>
    <mergeCell ref="B444:C444"/>
    <mergeCell ref="A445:D445"/>
    <mergeCell ref="B446:C446"/>
    <mergeCell ref="A437:D437"/>
    <mergeCell ref="B438:C438"/>
    <mergeCell ref="A439:D439"/>
    <mergeCell ref="B440:C440"/>
    <mergeCell ref="A441:D441"/>
    <mergeCell ref="B432:C432"/>
    <mergeCell ref="A433:D433"/>
    <mergeCell ref="B434:C434"/>
    <mergeCell ref="A435:D435"/>
    <mergeCell ref="B436:C436"/>
    <mergeCell ref="A427:D427"/>
    <mergeCell ref="B428:C428"/>
    <mergeCell ref="A429:D429"/>
    <mergeCell ref="B430:C430"/>
    <mergeCell ref="A431:D431"/>
    <mergeCell ref="B422:C422"/>
    <mergeCell ref="A423:D423"/>
    <mergeCell ref="B424:C424"/>
    <mergeCell ref="A425:D425"/>
    <mergeCell ref="B426:C426"/>
    <mergeCell ref="A417:D417"/>
    <mergeCell ref="B418:C418"/>
    <mergeCell ref="A419:D419"/>
    <mergeCell ref="B420:C420"/>
    <mergeCell ref="A421:D421"/>
    <mergeCell ref="B412:C412"/>
    <mergeCell ref="A413:D413"/>
    <mergeCell ref="B414:C414"/>
    <mergeCell ref="A415:D415"/>
    <mergeCell ref="B416:C416"/>
    <mergeCell ref="A407:D407"/>
    <mergeCell ref="B408:C408"/>
    <mergeCell ref="A409:D409"/>
    <mergeCell ref="B410:C410"/>
    <mergeCell ref="A411:D411"/>
    <mergeCell ref="B402:C402"/>
    <mergeCell ref="A403:D403"/>
    <mergeCell ref="B404:C404"/>
    <mergeCell ref="A405:D405"/>
    <mergeCell ref="B406:C406"/>
    <mergeCell ref="A397:D397"/>
    <mergeCell ref="B398:C398"/>
    <mergeCell ref="A399:D399"/>
    <mergeCell ref="B400:C400"/>
    <mergeCell ref="A401:D401"/>
    <mergeCell ref="B392:C392"/>
    <mergeCell ref="A393:D393"/>
    <mergeCell ref="B394:C394"/>
    <mergeCell ref="A395:D395"/>
    <mergeCell ref="B396:C396"/>
    <mergeCell ref="A387:D387"/>
    <mergeCell ref="B388:C388"/>
    <mergeCell ref="A389:D389"/>
    <mergeCell ref="B390:C390"/>
    <mergeCell ref="A391:D391"/>
    <mergeCell ref="B382:C382"/>
    <mergeCell ref="B383:C383"/>
    <mergeCell ref="B384:C384"/>
    <mergeCell ref="A385:D385"/>
    <mergeCell ref="B386:C386"/>
    <mergeCell ref="B377:C377"/>
    <mergeCell ref="B378:C378"/>
    <mergeCell ref="B379:C379"/>
    <mergeCell ref="B380:C380"/>
    <mergeCell ref="B381:C381"/>
    <mergeCell ref="B372:C372"/>
    <mergeCell ref="B373:C373"/>
    <mergeCell ref="B374:C374"/>
    <mergeCell ref="B375:C375"/>
    <mergeCell ref="B376:C376"/>
    <mergeCell ref="B367:C367"/>
    <mergeCell ref="B368:C368"/>
    <mergeCell ref="B369:C369"/>
    <mergeCell ref="B370:C370"/>
    <mergeCell ref="B371:C371"/>
    <mergeCell ref="B362:C362"/>
    <mergeCell ref="A363:D363"/>
    <mergeCell ref="B364:C364"/>
    <mergeCell ref="B365:C365"/>
    <mergeCell ref="B366:C366"/>
    <mergeCell ref="A357:D357"/>
    <mergeCell ref="B358:C358"/>
    <mergeCell ref="A359:D359"/>
    <mergeCell ref="B360:C360"/>
    <mergeCell ref="B361:C361"/>
    <mergeCell ref="B352:C352"/>
    <mergeCell ref="A353:D353"/>
    <mergeCell ref="B354:C354"/>
    <mergeCell ref="A355:D355"/>
    <mergeCell ref="B356:C356"/>
    <mergeCell ref="A347:D347"/>
    <mergeCell ref="B348:C348"/>
    <mergeCell ref="A349:D349"/>
    <mergeCell ref="B350:C350"/>
    <mergeCell ref="A351:D351"/>
    <mergeCell ref="B342:C342"/>
    <mergeCell ref="A343:D343"/>
    <mergeCell ref="B344:C344"/>
    <mergeCell ref="A345:D345"/>
    <mergeCell ref="B346:C346"/>
    <mergeCell ref="A337:D337"/>
    <mergeCell ref="B338:C338"/>
    <mergeCell ref="A339:D339"/>
    <mergeCell ref="B340:C340"/>
    <mergeCell ref="A341:D341"/>
    <mergeCell ref="B332:C332"/>
    <mergeCell ref="B333:C333"/>
    <mergeCell ref="B334:C334"/>
    <mergeCell ref="A335:D335"/>
    <mergeCell ref="B336:C336"/>
    <mergeCell ref="A327:B327"/>
    <mergeCell ref="C327:G327"/>
    <mergeCell ref="A328:B328"/>
    <mergeCell ref="C328:G328"/>
    <mergeCell ref="A330:G330"/>
    <mergeCell ref="A321:D321"/>
    <mergeCell ref="B322:C322"/>
    <mergeCell ref="A323:D323"/>
    <mergeCell ref="A324:F324"/>
    <mergeCell ref="A326:B326"/>
    <mergeCell ref="C326:G326"/>
    <mergeCell ref="B316:C316"/>
    <mergeCell ref="A317:D317"/>
    <mergeCell ref="B318:C318"/>
    <mergeCell ref="A319:D319"/>
    <mergeCell ref="B320:C320"/>
    <mergeCell ref="A311:D311"/>
    <mergeCell ref="B312:C312"/>
    <mergeCell ref="A313:D313"/>
    <mergeCell ref="B314:C314"/>
    <mergeCell ref="A315:D315"/>
    <mergeCell ref="B306:C306"/>
    <mergeCell ref="A307:D307"/>
    <mergeCell ref="B308:C308"/>
    <mergeCell ref="A309:D309"/>
    <mergeCell ref="B310:C310"/>
    <mergeCell ref="A301:D301"/>
    <mergeCell ref="B302:C302"/>
    <mergeCell ref="A303:D303"/>
    <mergeCell ref="B304:C304"/>
    <mergeCell ref="A305:D305"/>
    <mergeCell ref="B296:C296"/>
    <mergeCell ref="A297:D297"/>
    <mergeCell ref="B298:C298"/>
    <mergeCell ref="A299:D299"/>
    <mergeCell ref="B300:C300"/>
    <mergeCell ref="A291:D291"/>
    <mergeCell ref="B292:C292"/>
    <mergeCell ref="A293:D293"/>
    <mergeCell ref="B294:C294"/>
    <mergeCell ref="A295:D295"/>
    <mergeCell ref="B286:C286"/>
    <mergeCell ref="A287:D287"/>
    <mergeCell ref="B288:C288"/>
    <mergeCell ref="A289:D289"/>
    <mergeCell ref="B290:C290"/>
    <mergeCell ref="A281:D281"/>
    <mergeCell ref="B282:C282"/>
    <mergeCell ref="A283:D283"/>
    <mergeCell ref="B284:C284"/>
    <mergeCell ref="A285:D285"/>
    <mergeCell ref="B276:C276"/>
    <mergeCell ref="A277:D277"/>
    <mergeCell ref="B278:C278"/>
    <mergeCell ref="A279:D279"/>
    <mergeCell ref="B280:C280"/>
    <mergeCell ref="B271:C271"/>
    <mergeCell ref="B272:C272"/>
    <mergeCell ref="A273:D273"/>
    <mergeCell ref="B274:C274"/>
    <mergeCell ref="A275:D275"/>
    <mergeCell ref="B266:C266"/>
    <mergeCell ref="A267:D267"/>
    <mergeCell ref="B268:C268"/>
    <mergeCell ref="A269:D269"/>
    <mergeCell ref="B270:C270"/>
    <mergeCell ref="A261:D261"/>
    <mergeCell ref="B262:C262"/>
    <mergeCell ref="A263:D263"/>
    <mergeCell ref="B264:C264"/>
    <mergeCell ref="A265:D265"/>
    <mergeCell ref="B256:C256"/>
    <mergeCell ref="B257:C257"/>
    <mergeCell ref="B258:C258"/>
    <mergeCell ref="A259:D259"/>
    <mergeCell ref="B260:C260"/>
    <mergeCell ref="A251:B251"/>
    <mergeCell ref="C251:G251"/>
    <mergeCell ref="A252:B252"/>
    <mergeCell ref="C252:G252"/>
    <mergeCell ref="A254:G254"/>
    <mergeCell ref="A245:D245"/>
    <mergeCell ref="B246:C246"/>
    <mergeCell ref="A247:D247"/>
    <mergeCell ref="A248:F248"/>
    <mergeCell ref="A250:B250"/>
    <mergeCell ref="C250:G250"/>
    <mergeCell ref="B240:C240"/>
    <mergeCell ref="A241:D241"/>
    <mergeCell ref="B242:C242"/>
    <mergeCell ref="A243:D243"/>
    <mergeCell ref="B244:C244"/>
    <mergeCell ref="A235:D235"/>
    <mergeCell ref="B236:C236"/>
    <mergeCell ref="A237:D237"/>
    <mergeCell ref="B238:C238"/>
    <mergeCell ref="A239:D239"/>
    <mergeCell ref="B230:C230"/>
    <mergeCell ref="A231:D231"/>
    <mergeCell ref="B232:C232"/>
    <mergeCell ref="A233:D233"/>
    <mergeCell ref="B234:C234"/>
    <mergeCell ref="A224:B224"/>
    <mergeCell ref="C224:G224"/>
    <mergeCell ref="A226:G226"/>
    <mergeCell ref="B228:C228"/>
    <mergeCell ref="B229:C229"/>
    <mergeCell ref="A219:D219"/>
    <mergeCell ref="A220:F220"/>
    <mergeCell ref="A222:B222"/>
    <mergeCell ref="C222:G222"/>
    <mergeCell ref="A223:B223"/>
    <mergeCell ref="C223:G223"/>
    <mergeCell ref="B214:C214"/>
    <mergeCell ref="A215:D215"/>
    <mergeCell ref="B216:C216"/>
    <mergeCell ref="A217:D217"/>
    <mergeCell ref="B218:C218"/>
    <mergeCell ref="B209:C209"/>
    <mergeCell ref="B210:C210"/>
    <mergeCell ref="A211:D211"/>
    <mergeCell ref="B212:C212"/>
    <mergeCell ref="A213:D213"/>
    <mergeCell ref="B204:C204"/>
    <mergeCell ref="A205:D205"/>
    <mergeCell ref="B206:C206"/>
    <mergeCell ref="B207:C207"/>
    <mergeCell ref="A208:D208"/>
    <mergeCell ref="A198:B198"/>
    <mergeCell ref="C198:G198"/>
    <mergeCell ref="A200:G200"/>
    <mergeCell ref="B202:C202"/>
    <mergeCell ref="B203:C203"/>
    <mergeCell ref="A194:F194"/>
    <mergeCell ref="A196:B196"/>
    <mergeCell ref="C196:G196"/>
    <mergeCell ref="A197:B197"/>
    <mergeCell ref="C197:G197"/>
    <mergeCell ref="A189:D189"/>
    <mergeCell ref="B190:C190"/>
    <mergeCell ref="A191:D191"/>
    <mergeCell ref="B192:C192"/>
    <mergeCell ref="A193:D193"/>
    <mergeCell ref="B184:C184"/>
    <mergeCell ref="A185:D185"/>
    <mergeCell ref="B186:C186"/>
    <mergeCell ref="A187:D187"/>
    <mergeCell ref="B188:C188"/>
    <mergeCell ref="A178:G178"/>
    <mergeCell ref="B180:C180"/>
    <mergeCell ref="B181:C181"/>
    <mergeCell ref="B182:C182"/>
    <mergeCell ref="A183:D183"/>
    <mergeCell ref="A174:B174"/>
    <mergeCell ref="C174:G174"/>
    <mergeCell ref="A175:B175"/>
    <mergeCell ref="C175:G175"/>
    <mergeCell ref="A176:B176"/>
    <mergeCell ref="C176:G176"/>
    <mergeCell ref="B168:C168"/>
    <mergeCell ref="B169:C169"/>
    <mergeCell ref="B170:C170"/>
    <mergeCell ref="A171:D171"/>
    <mergeCell ref="A172:F172"/>
    <mergeCell ref="A162:B162"/>
    <mergeCell ref="C162:G162"/>
    <mergeCell ref="A164:G164"/>
    <mergeCell ref="B166:C166"/>
    <mergeCell ref="B167:C167"/>
    <mergeCell ref="A158:F158"/>
    <mergeCell ref="A160:B160"/>
    <mergeCell ref="C160:G160"/>
    <mergeCell ref="A161:B161"/>
    <mergeCell ref="C161:G161"/>
    <mergeCell ref="A153:D153"/>
    <mergeCell ref="B154:C154"/>
    <mergeCell ref="A155:D155"/>
    <mergeCell ref="B156:C156"/>
    <mergeCell ref="A157:D157"/>
    <mergeCell ref="B148:C148"/>
    <mergeCell ref="A149:D149"/>
    <mergeCell ref="B150:C150"/>
    <mergeCell ref="A151:D151"/>
    <mergeCell ref="B152:C152"/>
    <mergeCell ref="B143:C143"/>
    <mergeCell ref="A144:D144"/>
    <mergeCell ref="B145:C145"/>
    <mergeCell ref="A146:D146"/>
    <mergeCell ref="B147:C147"/>
    <mergeCell ref="A137:G137"/>
    <mergeCell ref="B139:C139"/>
    <mergeCell ref="B140:C140"/>
    <mergeCell ref="B141:C141"/>
    <mergeCell ref="A142:D142"/>
    <mergeCell ref="A133:B133"/>
    <mergeCell ref="C133:G133"/>
    <mergeCell ref="A134:B134"/>
    <mergeCell ref="C134:G134"/>
    <mergeCell ref="A135:B135"/>
    <mergeCell ref="C135:G135"/>
    <mergeCell ref="B127:C127"/>
    <mergeCell ref="A128:D128"/>
    <mergeCell ref="B129:C129"/>
    <mergeCell ref="A130:D130"/>
    <mergeCell ref="A131:F131"/>
    <mergeCell ref="A121:B121"/>
    <mergeCell ref="C121:G121"/>
    <mergeCell ref="A123:G123"/>
    <mergeCell ref="B125:C125"/>
    <mergeCell ref="B126:C126"/>
    <mergeCell ref="A116:D116"/>
    <mergeCell ref="A117:F117"/>
    <mergeCell ref="A119:B119"/>
    <mergeCell ref="C119:G119"/>
    <mergeCell ref="A120:B120"/>
    <mergeCell ref="C120:G120"/>
    <mergeCell ref="A110:G110"/>
    <mergeCell ref="B112:C112"/>
    <mergeCell ref="B113:C113"/>
    <mergeCell ref="B114:C114"/>
    <mergeCell ref="B115:C115"/>
    <mergeCell ref="A106:B106"/>
    <mergeCell ref="C106:G106"/>
    <mergeCell ref="A107:B107"/>
    <mergeCell ref="C107:G107"/>
    <mergeCell ref="A108:B108"/>
    <mergeCell ref="C108:G108"/>
    <mergeCell ref="B100:C100"/>
    <mergeCell ref="B101:C101"/>
    <mergeCell ref="B102:C102"/>
    <mergeCell ref="A103:D103"/>
    <mergeCell ref="A104:F104"/>
    <mergeCell ref="A95:B95"/>
    <mergeCell ref="C95:G95"/>
    <mergeCell ref="A96:B96"/>
    <mergeCell ref="C96:G96"/>
    <mergeCell ref="A98:G98"/>
    <mergeCell ref="B90:C90"/>
    <mergeCell ref="A91:D91"/>
    <mergeCell ref="A92:F92"/>
    <mergeCell ref="A94:B94"/>
    <mergeCell ref="C94:G94"/>
    <mergeCell ref="A84:B84"/>
    <mergeCell ref="C84:G84"/>
    <mergeCell ref="A86:G86"/>
    <mergeCell ref="B88:C88"/>
    <mergeCell ref="B89:C89"/>
    <mergeCell ref="A79:D79"/>
    <mergeCell ref="A80:F80"/>
    <mergeCell ref="A82:B82"/>
    <mergeCell ref="C82:G82"/>
    <mergeCell ref="A83:B83"/>
    <mergeCell ref="C83:G83"/>
    <mergeCell ref="B74:C74"/>
    <mergeCell ref="A75:D75"/>
    <mergeCell ref="B76:C76"/>
    <mergeCell ref="A77:D77"/>
    <mergeCell ref="B78:C78"/>
    <mergeCell ref="A68:G68"/>
    <mergeCell ref="B70:C70"/>
    <mergeCell ref="B71:C71"/>
    <mergeCell ref="B72:C72"/>
    <mergeCell ref="A73:D73"/>
    <mergeCell ref="A64:B64"/>
    <mergeCell ref="C64:G64"/>
    <mergeCell ref="A65:B65"/>
    <mergeCell ref="C65:G65"/>
    <mergeCell ref="A66:B66"/>
    <mergeCell ref="C66:G66"/>
    <mergeCell ref="B58:C58"/>
    <mergeCell ref="A59:D59"/>
    <mergeCell ref="B60:C60"/>
    <mergeCell ref="A61:D61"/>
    <mergeCell ref="A62:F62"/>
    <mergeCell ref="A53:D53"/>
    <mergeCell ref="B54:C54"/>
    <mergeCell ref="A55:D55"/>
    <mergeCell ref="B56:C56"/>
    <mergeCell ref="A57:D57"/>
    <mergeCell ref="B48:C48"/>
    <mergeCell ref="B49:C49"/>
    <mergeCell ref="B50:C50"/>
    <mergeCell ref="A51:D51"/>
    <mergeCell ref="B52:C52"/>
    <mergeCell ref="A43:B43"/>
    <mergeCell ref="C43:G43"/>
    <mergeCell ref="A44:B44"/>
    <mergeCell ref="C44:G44"/>
    <mergeCell ref="A46:G46"/>
    <mergeCell ref="A37:D37"/>
    <mergeCell ref="B38:C38"/>
    <mergeCell ref="A39:D39"/>
    <mergeCell ref="A40:F40"/>
    <mergeCell ref="A42:B42"/>
    <mergeCell ref="C42:G42"/>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&amp;K00-00921102.HNS.28111</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6"/>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1186</v>
      </c>
      <c r="B2" s="15"/>
      <c r="C2" s="15"/>
      <c r="D2" s="15"/>
      <c r="E2" s="15"/>
      <c r="F2" s="15"/>
      <c r="G2" s="15"/>
      <c r="H2" s="15"/>
      <c r="I2" s="15"/>
      <c r="J2" s="15"/>
      <c r="K2" s="15"/>
      <c r="L2" s="15"/>
      <c r="M2" s="15"/>
    </row>
    <row r="3" spans="1:13" ht="15" customHeight="1" x14ac:dyDescent="0.15"/>
    <row r="4" spans="1:13" ht="24.95" customHeight="1" x14ac:dyDescent="0.15">
      <c r="A4" s="15" t="s">
        <v>1187</v>
      </c>
      <c r="B4" s="15"/>
      <c r="C4" s="15"/>
      <c r="D4" s="15"/>
      <c r="E4" s="15"/>
      <c r="F4" s="15"/>
      <c r="G4" s="15"/>
      <c r="H4" s="15"/>
      <c r="I4" s="15"/>
      <c r="J4" s="15"/>
      <c r="K4" s="15"/>
      <c r="L4" s="15"/>
    </row>
    <row r="5" spans="1:13" ht="24.95" customHeight="1" x14ac:dyDescent="0.15"/>
    <row r="6" spans="1:13" ht="50.1" customHeight="1" x14ac:dyDescent="0.15">
      <c r="A6" s="20" t="s">
        <v>336</v>
      </c>
      <c r="B6" s="20" t="s">
        <v>49</v>
      </c>
      <c r="C6" s="20" t="s">
        <v>1188</v>
      </c>
      <c r="D6" s="20" t="s">
        <v>1189</v>
      </c>
      <c r="E6" s="20"/>
      <c r="F6" s="20"/>
      <c r="G6" s="20" t="s">
        <v>1190</v>
      </c>
      <c r="H6" s="20"/>
      <c r="I6" s="20"/>
      <c r="J6" s="20" t="s">
        <v>1191</v>
      </c>
      <c r="K6" s="20"/>
      <c r="L6" s="20"/>
    </row>
    <row r="7" spans="1:13" ht="50.1" customHeight="1" x14ac:dyDescent="0.15">
      <c r="A7" s="20"/>
      <c r="B7" s="20"/>
      <c r="C7" s="20"/>
      <c r="D7" s="5" t="s">
        <v>1192</v>
      </c>
      <c r="E7" s="5" t="s">
        <v>1193</v>
      </c>
      <c r="F7" s="5" t="s">
        <v>1194</v>
      </c>
      <c r="G7" s="5" t="s">
        <v>1192</v>
      </c>
      <c r="H7" s="5" t="s">
        <v>1193</v>
      </c>
      <c r="I7" s="5" t="s">
        <v>1195</v>
      </c>
      <c r="J7" s="5" t="s">
        <v>1192</v>
      </c>
      <c r="K7" s="5" t="s">
        <v>1193</v>
      </c>
      <c r="L7" s="5" t="s">
        <v>1196</v>
      </c>
    </row>
    <row r="8" spans="1:13" ht="24.95" customHeight="1" x14ac:dyDescent="0.15">
      <c r="A8" s="5" t="s">
        <v>341</v>
      </c>
      <c r="B8" s="5" t="s">
        <v>62</v>
      </c>
      <c r="C8" s="5" t="s">
        <v>440</v>
      </c>
      <c r="D8" s="5" t="s">
        <v>64</v>
      </c>
      <c r="E8" s="5" t="s">
        <v>66</v>
      </c>
      <c r="F8" s="5" t="s">
        <v>441</v>
      </c>
      <c r="G8" s="5" t="s">
        <v>442</v>
      </c>
      <c r="H8" s="5" t="s">
        <v>443</v>
      </c>
      <c r="I8" s="5" t="s">
        <v>444</v>
      </c>
      <c r="J8" s="5" t="s">
        <v>445</v>
      </c>
      <c r="K8" s="5" t="s">
        <v>451</v>
      </c>
      <c r="L8" s="5" t="s">
        <v>452</v>
      </c>
    </row>
    <row r="9" spans="1:13" ht="24.95" customHeight="1" x14ac:dyDescent="0.15">
      <c r="A9" s="5" t="s">
        <v>341</v>
      </c>
      <c r="B9" s="5" t="s">
        <v>80</v>
      </c>
      <c r="C9" s="6" t="s">
        <v>1197</v>
      </c>
      <c r="D9" s="8">
        <v>1175</v>
      </c>
      <c r="E9" s="8">
        <v>4000</v>
      </c>
      <c r="F9" s="8">
        <v>4700000</v>
      </c>
      <c r="G9" s="8">
        <v>0</v>
      </c>
      <c r="H9" s="8">
        <v>0</v>
      </c>
      <c r="I9" s="8">
        <v>0</v>
      </c>
      <c r="J9" s="8">
        <v>0</v>
      </c>
      <c r="K9" s="8">
        <v>0</v>
      </c>
      <c r="L9" s="8">
        <v>0</v>
      </c>
    </row>
    <row r="10" spans="1:13" ht="24.95" customHeight="1" x14ac:dyDescent="0.15">
      <c r="A10" s="26" t="s">
        <v>556</v>
      </c>
      <c r="B10" s="26"/>
      <c r="C10" s="26"/>
      <c r="D10" s="9" t="s">
        <v>59</v>
      </c>
      <c r="E10" s="9" t="s">
        <v>59</v>
      </c>
      <c r="F10" s="9">
        <f>SUM(F9:F9)</f>
        <v>4700000</v>
      </c>
      <c r="G10" s="9" t="s">
        <v>59</v>
      </c>
      <c r="H10" s="9" t="s">
        <v>59</v>
      </c>
      <c r="I10" s="9">
        <f>SUM(I9:I9)</f>
        <v>0</v>
      </c>
      <c r="J10" s="9" t="s">
        <v>59</v>
      </c>
      <c r="K10" s="9" t="s">
        <v>59</v>
      </c>
      <c r="L10" s="9">
        <f>SUM(L9:L9)</f>
        <v>0</v>
      </c>
    </row>
    <row r="11" spans="1:13" ht="15" customHeight="1" x14ac:dyDescent="0.15"/>
    <row r="12" spans="1:13" ht="24.95" customHeight="1" x14ac:dyDescent="0.15">
      <c r="A12" s="15" t="s">
        <v>1198</v>
      </c>
      <c r="B12" s="15"/>
      <c r="C12" s="15"/>
      <c r="D12" s="15"/>
      <c r="E12" s="15"/>
      <c r="F12" s="15"/>
      <c r="G12" s="15"/>
      <c r="H12" s="15"/>
      <c r="I12" s="15"/>
      <c r="J12" s="15"/>
      <c r="K12" s="15"/>
      <c r="L12" s="15"/>
      <c r="M12" s="15"/>
    </row>
    <row r="13" spans="1:13" ht="15" customHeight="1" x14ac:dyDescent="0.15"/>
    <row r="14" spans="1:13" ht="24.95" customHeight="1" x14ac:dyDescent="0.15">
      <c r="A14" s="15" t="s">
        <v>1199</v>
      </c>
      <c r="B14" s="15"/>
      <c r="C14" s="15"/>
      <c r="D14" s="15"/>
      <c r="E14" s="15"/>
      <c r="F14" s="15"/>
      <c r="G14" s="15"/>
      <c r="H14" s="15"/>
      <c r="I14" s="15"/>
      <c r="J14" s="15"/>
      <c r="K14" s="15"/>
      <c r="L14" s="15"/>
    </row>
    <row r="15" spans="1:13" ht="24.95" customHeight="1" x14ac:dyDescent="0.15"/>
    <row r="16" spans="1:13" ht="50.1" customHeight="1" x14ac:dyDescent="0.15">
      <c r="A16" s="20" t="s">
        <v>336</v>
      </c>
      <c r="B16" s="20" t="s">
        <v>49</v>
      </c>
      <c r="C16" s="20" t="s">
        <v>1188</v>
      </c>
      <c r="D16" s="20" t="s">
        <v>1189</v>
      </c>
      <c r="E16" s="20"/>
      <c r="F16" s="20"/>
      <c r="G16" s="20" t="s">
        <v>1190</v>
      </c>
      <c r="H16" s="20"/>
      <c r="I16" s="20"/>
      <c r="J16" s="20" t="s">
        <v>1191</v>
      </c>
      <c r="K16" s="20"/>
      <c r="L16" s="20"/>
    </row>
    <row r="17" spans="1:12" ht="50.1" customHeight="1" x14ac:dyDescent="0.15">
      <c r="A17" s="20"/>
      <c r="B17" s="20"/>
      <c r="C17" s="20"/>
      <c r="D17" s="5" t="s">
        <v>1192</v>
      </c>
      <c r="E17" s="5" t="s">
        <v>1193</v>
      </c>
      <c r="F17" s="5" t="s">
        <v>1194</v>
      </c>
      <c r="G17" s="5" t="s">
        <v>1192</v>
      </c>
      <c r="H17" s="5" t="s">
        <v>1193</v>
      </c>
      <c r="I17" s="5" t="s">
        <v>1195</v>
      </c>
      <c r="J17" s="5" t="s">
        <v>1192</v>
      </c>
      <c r="K17" s="5" t="s">
        <v>1193</v>
      </c>
      <c r="L17" s="5" t="s">
        <v>1196</v>
      </c>
    </row>
    <row r="18" spans="1:12" ht="24.95" customHeight="1" x14ac:dyDescent="0.15">
      <c r="A18" s="5" t="s">
        <v>341</v>
      </c>
      <c r="B18" s="5" t="s">
        <v>62</v>
      </c>
      <c r="C18" s="5" t="s">
        <v>440</v>
      </c>
      <c r="D18" s="5" t="s">
        <v>64</v>
      </c>
      <c r="E18" s="5" t="s">
        <v>66</v>
      </c>
      <c r="F18" s="5" t="s">
        <v>441</v>
      </c>
      <c r="G18" s="5" t="s">
        <v>442</v>
      </c>
      <c r="H18" s="5" t="s">
        <v>443</v>
      </c>
      <c r="I18" s="5" t="s">
        <v>444</v>
      </c>
      <c r="J18" s="5" t="s">
        <v>445</v>
      </c>
      <c r="K18" s="5" t="s">
        <v>451</v>
      </c>
      <c r="L18" s="5" t="s">
        <v>452</v>
      </c>
    </row>
    <row r="19" spans="1:12" ht="24.95" customHeight="1" x14ac:dyDescent="0.15">
      <c r="A19" s="5" t="s">
        <v>341</v>
      </c>
      <c r="B19" s="5" t="s">
        <v>84</v>
      </c>
      <c r="C19" s="6" t="s">
        <v>1200</v>
      </c>
      <c r="D19" s="8">
        <v>2692.32</v>
      </c>
      <c r="E19" s="8">
        <v>1000</v>
      </c>
      <c r="F19" s="8">
        <v>2692320</v>
      </c>
      <c r="G19" s="8">
        <v>0</v>
      </c>
      <c r="H19" s="8">
        <v>0</v>
      </c>
      <c r="I19" s="8">
        <v>0</v>
      </c>
      <c r="J19" s="8">
        <v>0</v>
      </c>
      <c r="K19" s="8">
        <v>0</v>
      </c>
      <c r="L19" s="8">
        <v>0</v>
      </c>
    </row>
    <row r="20" spans="1:12" ht="24.95" customHeight="1" x14ac:dyDescent="0.15">
      <c r="A20" s="5" t="s">
        <v>62</v>
      </c>
      <c r="B20" s="5" t="s">
        <v>84</v>
      </c>
      <c r="C20" s="6" t="s">
        <v>1201</v>
      </c>
      <c r="D20" s="8">
        <v>3585.86</v>
      </c>
      <c r="E20" s="8">
        <v>500</v>
      </c>
      <c r="F20" s="8">
        <v>1792929.46</v>
      </c>
      <c r="G20" s="8">
        <v>0</v>
      </c>
      <c r="H20" s="8">
        <v>0</v>
      </c>
      <c r="I20" s="8">
        <v>0</v>
      </c>
      <c r="J20" s="8">
        <v>0</v>
      </c>
      <c r="K20" s="8">
        <v>0</v>
      </c>
      <c r="L20" s="8">
        <v>0</v>
      </c>
    </row>
    <row r="21" spans="1:12" ht="24.95" customHeight="1" x14ac:dyDescent="0.15">
      <c r="A21" s="26" t="s">
        <v>556</v>
      </c>
      <c r="B21" s="26"/>
      <c r="C21" s="26"/>
      <c r="D21" s="9" t="s">
        <v>59</v>
      </c>
      <c r="E21" s="9" t="s">
        <v>59</v>
      </c>
      <c r="F21" s="9">
        <f>SUM(F19:F20)</f>
        <v>4485249.46</v>
      </c>
      <c r="G21" s="9" t="s">
        <v>59</v>
      </c>
      <c r="H21" s="9" t="s">
        <v>59</v>
      </c>
      <c r="I21" s="9">
        <f>SUM(I19:I20)</f>
        <v>0</v>
      </c>
      <c r="J21" s="9" t="s">
        <v>59</v>
      </c>
      <c r="K21" s="9" t="s">
        <v>59</v>
      </c>
      <c r="L21" s="9">
        <f>SUM(L19:L20)</f>
        <v>0</v>
      </c>
    </row>
    <row r="22" spans="1:12" ht="15" customHeight="1" x14ac:dyDescent="0.15"/>
    <row r="23" spans="1:12" ht="24.95" customHeight="1" x14ac:dyDescent="0.15">
      <c r="A23" s="15" t="s">
        <v>1202</v>
      </c>
      <c r="B23" s="15"/>
      <c r="C23" s="15"/>
      <c r="D23" s="15"/>
      <c r="E23" s="15"/>
      <c r="F23" s="15"/>
      <c r="G23" s="15"/>
      <c r="H23" s="15"/>
      <c r="I23" s="15"/>
      <c r="J23" s="15"/>
      <c r="K23" s="15"/>
      <c r="L23" s="15"/>
    </row>
    <row r="24" spans="1:12" ht="24.95" customHeight="1" x14ac:dyDescent="0.15"/>
    <row r="25" spans="1:12" ht="50.1" customHeight="1" x14ac:dyDescent="0.15">
      <c r="A25" s="20" t="s">
        <v>336</v>
      </c>
      <c r="B25" s="20" t="s">
        <v>49</v>
      </c>
      <c r="C25" s="20" t="s">
        <v>1188</v>
      </c>
      <c r="D25" s="20" t="s">
        <v>1189</v>
      </c>
      <c r="E25" s="20"/>
      <c r="F25" s="20"/>
      <c r="G25" s="20" t="s">
        <v>1190</v>
      </c>
      <c r="H25" s="20"/>
      <c r="I25" s="20"/>
      <c r="J25" s="20" t="s">
        <v>1191</v>
      </c>
      <c r="K25" s="20"/>
      <c r="L25" s="20"/>
    </row>
    <row r="26" spans="1:12" ht="50.1" customHeight="1" x14ac:dyDescent="0.15">
      <c r="A26" s="20"/>
      <c r="B26" s="20"/>
      <c r="C26" s="20"/>
      <c r="D26" s="5" t="s">
        <v>1192</v>
      </c>
      <c r="E26" s="5" t="s">
        <v>1193</v>
      </c>
      <c r="F26" s="5" t="s">
        <v>1194</v>
      </c>
      <c r="G26" s="5" t="s">
        <v>1192</v>
      </c>
      <c r="H26" s="5" t="s">
        <v>1193</v>
      </c>
      <c r="I26" s="5" t="s">
        <v>1195</v>
      </c>
      <c r="J26" s="5" t="s">
        <v>1192</v>
      </c>
      <c r="K26" s="5" t="s">
        <v>1193</v>
      </c>
      <c r="L26" s="5" t="s">
        <v>1196</v>
      </c>
    </row>
    <row r="27" spans="1:12" ht="24.95" customHeight="1" x14ac:dyDescent="0.15">
      <c r="A27" s="5" t="s">
        <v>341</v>
      </c>
      <c r="B27" s="5" t="s">
        <v>62</v>
      </c>
      <c r="C27" s="5" t="s">
        <v>440</v>
      </c>
      <c r="D27" s="5" t="s">
        <v>64</v>
      </c>
      <c r="E27" s="5" t="s">
        <v>66</v>
      </c>
      <c r="F27" s="5" t="s">
        <v>441</v>
      </c>
      <c r="G27" s="5" t="s">
        <v>442</v>
      </c>
      <c r="H27" s="5" t="s">
        <v>443</v>
      </c>
      <c r="I27" s="5" t="s">
        <v>444</v>
      </c>
      <c r="J27" s="5" t="s">
        <v>445</v>
      </c>
      <c r="K27" s="5" t="s">
        <v>451</v>
      </c>
      <c r="L27" s="5" t="s">
        <v>452</v>
      </c>
    </row>
    <row r="28" spans="1:12" ht="24.95" customHeight="1" x14ac:dyDescent="0.15">
      <c r="A28" s="5" t="s">
        <v>341</v>
      </c>
      <c r="B28" s="5" t="s">
        <v>84</v>
      </c>
      <c r="C28" s="6" t="s">
        <v>1203</v>
      </c>
      <c r="D28" s="8">
        <v>2</v>
      </c>
      <c r="E28" s="8">
        <v>50500</v>
      </c>
      <c r="F28" s="8">
        <v>101000</v>
      </c>
      <c r="G28" s="8">
        <v>2</v>
      </c>
      <c r="H28" s="8">
        <v>50500</v>
      </c>
      <c r="I28" s="8">
        <v>101000</v>
      </c>
      <c r="J28" s="8">
        <v>2</v>
      </c>
      <c r="K28" s="8">
        <v>50500</v>
      </c>
      <c r="L28" s="8">
        <v>101000</v>
      </c>
    </row>
    <row r="29" spans="1:12" ht="24.95" customHeight="1" x14ac:dyDescent="0.15">
      <c r="A29" s="5" t="s">
        <v>62</v>
      </c>
      <c r="B29" s="5" t="s">
        <v>84</v>
      </c>
      <c r="C29" s="6" t="s">
        <v>1204</v>
      </c>
      <c r="D29" s="8">
        <v>175</v>
      </c>
      <c r="E29" s="8">
        <v>128965.71</v>
      </c>
      <c r="F29" s="8">
        <v>22569000</v>
      </c>
      <c r="G29" s="8">
        <v>175</v>
      </c>
      <c r="H29" s="8">
        <v>128965.71</v>
      </c>
      <c r="I29" s="8">
        <v>22569000</v>
      </c>
      <c r="J29" s="8">
        <v>175</v>
      </c>
      <c r="K29" s="8">
        <v>128965.71</v>
      </c>
      <c r="L29" s="8">
        <v>22569000</v>
      </c>
    </row>
    <row r="30" spans="1:12" ht="24.95" customHeight="1" x14ac:dyDescent="0.15">
      <c r="A30" s="5" t="s">
        <v>440</v>
      </c>
      <c r="B30" s="5" t="s">
        <v>84</v>
      </c>
      <c r="C30" s="6" t="s">
        <v>1205</v>
      </c>
      <c r="D30" s="8">
        <v>7</v>
      </c>
      <c r="E30" s="8">
        <v>106428.57</v>
      </c>
      <c r="F30" s="8">
        <v>745000</v>
      </c>
      <c r="G30" s="8">
        <v>7</v>
      </c>
      <c r="H30" s="8">
        <v>106428.57</v>
      </c>
      <c r="I30" s="8">
        <v>745000</v>
      </c>
      <c r="J30" s="8">
        <v>7</v>
      </c>
      <c r="K30" s="8">
        <v>133142.85999999999</v>
      </c>
      <c r="L30" s="8">
        <v>932000</v>
      </c>
    </row>
    <row r="31" spans="1:12" ht="24.95" customHeight="1" x14ac:dyDescent="0.15">
      <c r="A31" s="5" t="s">
        <v>64</v>
      </c>
      <c r="B31" s="5" t="s">
        <v>84</v>
      </c>
      <c r="C31" s="6" t="s">
        <v>1206</v>
      </c>
      <c r="D31" s="8">
        <v>33</v>
      </c>
      <c r="E31" s="8">
        <v>192000</v>
      </c>
      <c r="F31" s="8">
        <v>6336000</v>
      </c>
      <c r="G31" s="8">
        <v>33</v>
      </c>
      <c r="H31" s="8">
        <v>216000</v>
      </c>
      <c r="I31" s="8">
        <v>7128000</v>
      </c>
      <c r="J31" s="8">
        <v>33</v>
      </c>
      <c r="K31" s="8">
        <v>240000</v>
      </c>
      <c r="L31" s="8">
        <v>7920000</v>
      </c>
    </row>
    <row r="32" spans="1:12" ht="24.95" customHeight="1" x14ac:dyDescent="0.15">
      <c r="A32" s="5" t="s">
        <v>66</v>
      </c>
      <c r="B32" s="5" t="s">
        <v>84</v>
      </c>
      <c r="C32" s="6" t="s">
        <v>1207</v>
      </c>
      <c r="D32" s="8">
        <v>8</v>
      </c>
      <c r="E32" s="8">
        <v>1119000</v>
      </c>
      <c r="F32" s="8">
        <v>8952000</v>
      </c>
      <c r="G32" s="8">
        <v>8</v>
      </c>
      <c r="H32" s="8">
        <v>1119000</v>
      </c>
      <c r="I32" s="8">
        <v>8952000</v>
      </c>
      <c r="J32" s="8">
        <v>8</v>
      </c>
      <c r="K32" s="8">
        <v>1119000</v>
      </c>
      <c r="L32" s="8">
        <v>8952000</v>
      </c>
    </row>
    <row r="33" spans="1:12" ht="24.95" customHeight="1" x14ac:dyDescent="0.15">
      <c r="A33" s="5" t="s">
        <v>441</v>
      </c>
      <c r="B33" s="5" t="s">
        <v>84</v>
      </c>
      <c r="C33" s="6" t="s">
        <v>1208</v>
      </c>
      <c r="D33" s="8">
        <v>19</v>
      </c>
      <c r="E33" s="8">
        <v>138157.89000000001</v>
      </c>
      <c r="F33" s="8">
        <v>2625000</v>
      </c>
      <c r="G33" s="8">
        <v>19</v>
      </c>
      <c r="H33" s="8">
        <v>157894.74</v>
      </c>
      <c r="I33" s="8">
        <v>3000000</v>
      </c>
      <c r="J33" s="8">
        <v>19</v>
      </c>
      <c r="K33" s="8">
        <v>197368.42</v>
      </c>
      <c r="L33" s="8">
        <v>3750000</v>
      </c>
    </row>
    <row r="34" spans="1:12" ht="24.95" customHeight="1" x14ac:dyDescent="0.15">
      <c r="A34" s="5" t="s">
        <v>442</v>
      </c>
      <c r="B34" s="5" t="s">
        <v>84</v>
      </c>
      <c r="C34" s="6" t="s">
        <v>1209</v>
      </c>
      <c r="D34" s="8">
        <v>6</v>
      </c>
      <c r="E34" s="8">
        <v>639500</v>
      </c>
      <c r="F34" s="8">
        <v>3837000</v>
      </c>
      <c r="G34" s="8">
        <v>6</v>
      </c>
      <c r="H34" s="8">
        <v>710500</v>
      </c>
      <c r="I34" s="8">
        <v>4263000</v>
      </c>
      <c r="J34" s="8">
        <v>6</v>
      </c>
      <c r="K34" s="8">
        <v>710500</v>
      </c>
      <c r="L34" s="8">
        <v>4263000</v>
      </c>
    </row>
    <row r="35" spans="1:12" ht="24.95" customHeight="1" x14ac:dyDescent="0.15">
      <c r="A35" s="5" t="s">
        <v>443</v>
      </c>
      <c r="B35" s="5" t="s">
        <v>84</v>
      </c>
      <c r="C35" s="6" t="s">
        <v>1210</v>
      </c>
      <c r="D35" s="8">
        <v>10</v>
      </c>
      <c r="E35" s="8">
        <v>415500</v>
      </c>
      <c r="F35" s="8">
        <v>4155000</v>
      </c>
      <c r="G35" s="8">
        <v>10</v>
      </c>
      <c r="H35" s="8">
        <v>415500</v>
      </c>
      <c r="I35" s="8">
        <v>4155000</v>
      </c>
      <c r="J35" s="8">
        <v>10</v>
      </c>
      <c r="K35" s="8">
        <v>461600</v>
      </c>
      <c r="L35" s="8">
        <v>4616000</v>
      </c>
    </row>
    <row r="36" spans="1:12" ht="24.95" customHeight="1" x14ac:dyDescent="0.15">
      <c r="A36" s="5" t="s">
        <v>444</v>
      </c>
      <c r="B36" s="5" t="s">
        <v>84</v>
      </c>
      <c r="C36" s="6" t="s">
        <v>1211</v>
      </c>
      <c r="D36" s="8">
        <v>3</v>
      </c>
      <c r="E36" s="8">
        <v>490666.67</v>
      </c>
      <c r="F36" s="8">
        <v>1472000</v>
      </c>
      <c r="G36" s="8">
        <v>3</v>
      </c>
      <c r="H36" s="8">
        <v>490666.67</v>
      </c>
      <c r="I36" s="8">
        <v>1472000</v>
      </c>
      <c r="J36" s="8">
        <v>3</v>
      </c>
      <c r="K36" s="8">
        <v>545333.32999999996</v>
      </c>
      <c r="L36" s="8">
        <v>1636000</v>
      </c>
    </row>
    <row r="37" spans="1:12" ht="24.95" customHeight="1" x14ac:dyDescent="0.15">
      <c r="A37" s="5" t="s">
        <v>445</v>
      </c>
      <c r="B37" s="5" t="s">
        <v>84</v>
      </c>
      <c r="C37" s="6" t="s">
        <v>1212</v>
      </c>
      <c r="D37" s="8">
        <v>7</v>
      </c>
      <c r="E37" s="8">
        <v>599857.14</v>
      </c>
      <c r="F37" s="8">
        <v>4199000</v>
      </c>
      <c r="G37" s="8">
        <v>7</v>
      </c>
      <c r="H37" s="8">
        <v>599857.14</v>
      </c>
      <c r="I37" s="8">
        <v>4199000</v>
      </c>
      <c r="J37" s="8">
        <v>7</v>
      </c>
      <c r="K37" s="8">
        <v>666571.43000000005</v>
      </c>
      <c r="L37" s="8">
        <v>4666000</v>
      </c>
    </row>
    <row r="38" spans="1:12" ht="24.95" customHeight="1" x14ac:dyDescent="0.15">
      <c r="A38" s="5" t="s">
        <v>451</v>
      </c>
      <c r="B38" s="5" t="s">
        <v>84</v>
      </c>
      <c r="C38" s="6" t="s">
        <v>1213</v>
      </c>
      <c r="D38" s="8">
        <v>11</v>
      </c>
      <c r="E38" s="8">
        <v>585272.73</v>
      </c>
      <c r="F38" s="8">
        <v>6438000</v>
      </c>
      <c r="G38" s="8">
        <v>11</v>
      </c>
      <c r="H38" s="8">
        <v>585272.73</v>
      </c>
      <c r="I38" s="8">
        <v>6438000</v>
      </c>
      <c r="J38" s="8">
        <v>11</v>
      </c>
      <c r="K38" s="8">
        <v>650272.73</v>
      </c>
      <c r="L38" s="8">
        <v>7153000</v>
      </c>
    </row>
    <row r="39" spans="1:12" ht="24.95" customHeight="1" x14ac:dyDescent="0.15">
      <c r="A39" s="5" t="s">
        <v>452</v>
      </c>
      <c r="B39" s="5" t="s">
        <v>84</v>
      </c>
      <c r="C39" s="6" t="s">
        <v>1214</v>
      </c>
      <c r="D39" s="8">
        <v>5</v>
      </c>
      <c r="E39" s="8">
        <v>977600</v>
      </c>
      <c r="F39" s="8">
        <v>4888000</v>
      </c>
      <c r="G39" s="8">
        <v>5</v>
      </c>
      <c r="H39" s="8">
        <v>977600</v>
      </c>
      <c r="I39" s="8">
        <v>4888000</v>
      </c>
      <c r="J39" s="8">
        <v>5</v>
      </c>
      <c r="K39" s="8">
        <v>1086200</v>
      </c>
      <c r="L39" s="8">
        <v>5431000</v>
      </c>
    </row>
    <row r="40" spans="1:12" ht="24.95" customHeight="1" x14ac:dyDescent="0.15">
      <c r="A40" s="5" t="s">
        <v>453</v>
      </c>
      <c r="B40" s="5" t="s">
        <v>84</v>
      </c>
      <c r="C40" s="6" t="s">
        <v>1215</v>
      </c>
      <c r="D40" s="8">
        <v>39</v>
      </c>
      <c r="E40" s="8">
        <v>534153.85</v>
      </c>
      <c r="F40" s="8">
        <v>20832000</v>
      </c>
      <c r="G40" s="8">
        <v>39</v>
      </c>
      <c r="H40" s="8">
        <v>534153.85</v>
      </c>
      <c r="I40" s="8">
        <v>20832000</v>
      </c>
      <c r="J40" s="8">
        <v>39</v>
      </c>
      <c r="K40" s="8">
        <v>593512.81999999995</v>
      </c>
      <c r="L40" s="8">
        <v>23147000</v>
      </c>
    </row>
    <row r="41" spans="1:12" ht="24.95" customHeight="1" x14ac:dyDescent="0.15">
      <c r="A41" s="5" t="s">
        <v>454</v>
      </c>
      <c r="B41" s="5" t="s">
        <v>84</v>
      </c>
      <c r="C41" s="6" t="s">
        <v>1216</v>
      </c>
      <c r="D41" s="8">
        <v>10</v>
      </c>
      <c r="E41" s="8">
        <v>391700</v>
      </c>
      <c r="F41" s="8">
        <v>3917000</v>
      </c>
      <c r="G41" s="8">
        <v>10</v>
      </c>
      <c r="H41" s="8">
        <v>391700</v>
      </c>
      <c r="I41" s="8">
        <v>3917000</v>
      </c>
      <c r="J41" s="8">
        <v>10</v>
      </c>
      <c r="K41" s="8">
        <v>435200</v>
      </c>
      <c r="L41" s="8">
        <v>4352000</v>
      </c>
    </row>
    <row r="42" spans="1:12" ht="24.95" customHeight="1" x14ac:dyDescent="0.15">
      <c r="A42" s="5" t="s">
        <v>456</v>
      </c>
      <c r="B42" s="5" t="s">
        <v>84</v>
      </c>
      <c r="C42" s="6" t="s">
        <v>1217</v>
      </c>
      <c r="D42" s="8">
        <v>2</v>
      </c>
      <c r="E42" s="8">
        <v>415000</v>
      </c>
      <c r="F42" s="8">
        <v>830000</v>
      </c>
      <c r="G42" s="8">
        <v>2</v>
      </c>
      <c r="H42" s="8">
        <v>415000</v>
      </c>
      <c r="I42" s="8">
        <v>830000</v>
      </c>
      <c r="J42" s="8">
        <v>2</v>
      </c>
      <c r="K42" s="8">
        <v>461000</v>
      </c>
      <c r="L42" s="8">
        <v>922000</v>
      </c>
    </row>
    <row r="43" spans="1:12" ht="24.95" customHeight="1" x14ac:dyDescent="0.15">
      <c r="A43" s="5" t="s">
        <v>457</v>
      </c>
      <c r="B43" s="5" t="s">
        <v>84</v>
      </c>
      <c r="C43" s="6" t="s">
        <v>1218</v>
      </c>
      <c r="D43" s="8">
        <v>45</v>
      </c>
      <c r="E43" s="8">
        <v>313888.89</v>
      </c>
      <c r="F43" s="8">
        <v>14125000</v>
      </c>
      <c r="G43" s="8">
        <v>45</v>
      </c>
      <c r="H43" s="8">
        <v>353133.33</v>
      </c>
      <c r="I43" s="8">
        <v>15891000</v>
      </c>
      <c r="J43" s="8">
        <v>45</v>
      </c>
      <c r="K43" s="8">
        <v>392377.78</v>
      </c>
      <c r="L43" s="8">
        <v>17657000</v>
      </c>
    </row>
    <row r="44" spans="1:12" ht="24.95" customHeight="1" x14ac:dyDescent="0.15">
      <c r="A44" s="5" t="s">
        <v>459</v>
      </c>
      <c r="B44" s="5" t="s">
        <v>84</v>
      </c>
      <c r="C44" s="6" t="s">
        <v>1219</v>
      </c>
      <c r="D44" s="8">
        <v>61</v>
      </c>
      <c r="E44" s="8">
        <v>259606.56</v>
      </c>
      <c r="F44" s="8">
        <v>15836000</v>
      </c>
      <c r="G44" s="8">
        <v>61</v>
      </c>
      <c r="H44" s="8">
        <v>280147.53999999998</v>
      </c>
      <c r="I44" s="8">
        <v>17089000</v>
      </c>
      <c r="J44" s="8">
        <v>61</v>
      </c>
      <c r="K44" s="8">
        <v>280147.53999999998</v>
      </c>
      <c r="L44" s="8">
        <v>17089000</v>
      </c>
    </row>
    <row r="45" spans="1:12" ht="24.95" customHeight="1" x14ac:dyDescent="0.15">
      <c r="A45" s="5" t="s">
        <v>461</v>
      </c>
      <c r="B45" s="5" t="s">
        <v>84</v>
      </c>
      <c r="C45" s="6" t="s">
        <v>1220</v>
      </c>
      <c r="D45" s="8">
        <v>8</v>
      </c>
      <c r="E45" s="8">
        <v>246250</v>
      </c>
      <c r="F45" s="8">
        <v>1970000</v>
      </c>
      <c r="G45" s="8">
        <v>8</v>
      </c>
      <c r="H45" s="8">
        <v>271000</v>
      </c>
      <c r="I45" s="8">
        <v>2168000</v>
      </c>
      <c r="J45" s="8">
        <v>8</v>
      </c>
      <c r="K45" s="8">
        <v>271000</v>
      </c>
      <c r="L45" s="8">
        <v>2168000</v>
      </c>
    </row>
    <row r="46" spans="1:12" ht="24.95" customHeight="1" x14ac:dyDescent="0.15">
      <c r="A46" s="5" t="s">
        <v>462</v>
      </c>
      <c r="B46" s="5" t="s">
        <v>84</v>
      </c>
      <c r="C46" s="6" t="s">
        <v>1221</v>
      </c>
      <c r="D46" s="8">
        <v>9</v>
      </c>
      <c r="E46" s="8">
        <v>121555.56</v>
      </c>
      <c r="F46" s="8">
        <v>1094000</v>
      </c>
      <c r="G46" s="8">
        <v>9</v>
      </c>
      <c r="H46" s="8">
        <v>138888.89000000001</v>
      </c>
      <c r="I46" s="8">
        <v>1250000</v>
      </c>
      <c r="J46" s="8">
        <v>9</v>
      </c>
      <c r="K46" s="8">
        <v>138888.89000000001</v>
      </c>
      <c r="L46" s="8">
        <v>1250000</v>
      </c>
    </row>
    <row r="47" spans="1:12" ht="24.95" customHeight="1" x14ac:dyDescent="0.15">
      <c r="A47" s="5" t="s">
        <v>463</v>
      </c>
      <c r="B47" s="5" t="s">
        <v>84</v>
      </c>
      <c r="C47" s="6" t="s">
        <v>1222</v>
      </c>
      <c r="D47" s="8">
        <v>2</v>
      </c>
      <c r="E47" s="8">
        <v>5741500</v>
      </c>
      <c r="F47" s="8">
        <v>11483000</v>
      </c>
      <c r="G47" s="8">
        <v>2</v>
      </c>
      <c r="H47" s="8">
        <v>5741500</v>
      </c>
      <c r="I47" s="8">
        <v>11483000</v>
      </c>
      <c r="J47" s="8">
        <v>2</v>
      </c>
      <c r="K47" s="8">
        <v>5741500</v>
      </c>
      <c r="L47" s="8">
        <v>11483000</v>
      </c>
    </row>
    <row r="48" spans="1:12" ht="50.1" customHeight="1" x14ac:dyDescent="0.15">
      <c r="A48" s="5" t="s">
        <v>464</v>
      </c>
      <c r="B48" s="5" t="s">
        <v>84</v>
      </c>
      <c r="C48" s="6" t="s">
        <v>1223</v>
      </c>
      <c r="D48" s="8">
        <v>177</v>
      </c>
      <c r="E48" s="8">
        <v>397225.99</v>
      </c>
      <c r="F48" s="8">
        <v>70309000</v>
      </c>
      <c r="G48" s="8">
        <v>177</v>
      </c>
      <c r="H48" s="8">
        <v>431135.59</v>
      </c>
      <c r="I48" s="8">
        <v>76311000</v>
      </c>
      <c r="J48" s="8">
        <v>177</v>
      </c>
      <c r="K48" s="8">
        <v>431135.59</v>
      </c>
      <c r="L48" s="8">
        <v>76311000</v>
      </c>
    </row>
    <row r="49" spans="1:13" ht="50.1" customHeight="1" x14ac:dyDescent="0.15">
      <c r="A49" s="5" t="s">
        <v>465</v>
      </c>
      <c r="B49" s="5" t="s">
        <v>84</v>
      </c>
      <c r="C49" s="6" t="s">
        <v>1224</v>
      </c>
      <c r="D49" s="8">
        <v>3</v>
      </c>
      <c r="E49" s="8">
        <v>42000</v>
      </c>
      <c r="F49" s="8">
        <v>126000</v>
      </c>
      <c r="G49" s="8">
        <v>3</v>
      </c>
      <c r="H49" s="8">
        <v>42000</v>
      </c>
      <c r="I49" s="8">
        <v>126000</v>
      </c>
      <c r="J49" s="8">
        <v>3</v>
      </c>
      <c r="K49" s="8">
        <v>42000</v>
      </c>
      <c r="L49" s="8">
        <v>126000</v>
      </c>
    </row>
    <row r="50" spans="1:13" ht="24.95" customHeight="1" x14ac:dyDescent="0.15">
      <c r="A50" s="26" t="s">
        <v>556</v>
      </c>
      <c r="B50" s="26"/>
      <c r="C50" s="26"/>
      <c r="D50" s="9" t="s">
        <v>59</v>
      </c>
      <c r="E50" s="9" t="s">
        <v>59</v>
      </c>
      <c r="F50" s="9">
        <f>SUM(F28:F49)</f>
        <v>206839000</v>
      </c>
      <c r="G50" s="9" t="s">
        <v>59</v>
      </c>
      <c r="H50" s="9" t="s">
        <v>59</v>
      </c>
      <c r="I50" s="9">
        <f>SUM(I28:I49)</f>
        <v>217807000</v>
      </c>
      <c r="J50" s="9" t="s">
        <v>59</v>
      </c>
      <c r="K50" s="9" t="s">
        <v>59</v>
      </c>
      <c r="L50" s="9">
        <f>SUM(L28:L49)</f>
        <v>226494000</v>
      </c>
    </row>
    <row r="51" spans="1:13" ht="15" customHeight="1" x14ac:dyDescent="0.15"/>
    <row r="52" spans="1:13" ht="24.95" customHeight="1" x14ac:dyDescent="0.15">
      <c r="A52" s="15" t="s">
        <v>1225</v>
      </c>
      <c r="B52" s="15"/>
      <c r="C52" s="15"/>
      <c r="D52" s="15"/>
      <c r="E52" s="15"/>
      <c r="F52" s="15"/>
      <c r="G52" s="15"/>
      <c r="H52" s="15"/>
      <c r="I52" s="15"/>
      <c r="J52" s="15"/>
      <c r="K52" s="15"/>
      <c r="L52" s="15"/>
      <c r="M52" s="15"/>
    </row>
    <row r="53" spans="1:13" ht="15" customHeight="1" x14ac:dyDescent="0.15"/>
    <row r="54" spans="1:13" ht="24.95" customHeight="1" x14ac:dyDescent="0.15">
      <c r="A54" s="15" t="s">
        <v>1226</v>
      </c>
      <c r="B54" s="15"/>
      <c r="C54" s="15"/>
      <c r="D54" s="15"/>
      <c r="E54" s="15"/>
      <c r="F54" s="15"/>
    </row>
    <row r="55" spans="1:13" ht="24.95" customHeight="1" x14ac:dyDescent="0.15"/>
    <row r="56" spans="1:13" ht="50.1" customHeight="1" x14ac:dyDescent="0.15">
      <c r="A56" s="20" t="s">
        <v>336</v>
      </c>
      <c r="B56" s="20" t="s">
        <v>49</v>
      </c>
      <c r="C56" s="20" t="s">
        <v>1188</v>
      </c>
      <c r="D56" s="5" t="s">
        <v>1189</v>
      </c>
      <c r="E56" s="5" t="s">
        <v>1190</v>
      </c>
      <c r="F56" s="5" t="s">
        <v>1191</v>
      </c>
    </row>
    <row r="57" spans="1:13" ht="50.1" customHeight="1" x14ac:dyDescent="0.15">
      <c r="A57" s="20"/>
      <c r="B57" s="20"/>
      <c r="C57" s="20"/>
      <c r="D57" s="5" t="s">
        <v>1227</v>
      </c>
      <c r="E57" s="5" t="s">
        <v>1227</v>
      </c>
      <c r="F57" s="5" t="s">
        <v>1227</v>
      </c>
    </row>
    <row r="58" spans="1:13" ht="24.95" customHeight="1" x14ac:dyDescent="0.15">
      <c r="A58" s="5" t="s">
        <v>341</v>
      </c>
      <c r="B58" s="5" t="s">
        <v>62</v>
      </c>
      <c r="C58" s="5" t="s">
        <v>440</v>
      </c>
      <c r="D58" s="5" t="s">
        <v>64</v>
      </c>
      <c r="E58" s="5" t="s">
        <v>66</v>
      </c>
      <c r="F58" s="5" t="s">
        <v>441</v>
      </c>
    </row>
    <row r="59" spans="1:13" x14ac:dyDescent="0.15">
      <c r="A59" s="5" t="s">
        <v>59</v>
      </c>
      <c r="B59" s="5" t="s">
        <v>59</v>
      </c>
      <c r="C59" s="5" t="s">
        <v>59</v>
      </c>
      <c r="D59" s="5" t="s">
        <v>59</v>
      </c>
      <c r="E59" s="5" t="s">
        <v>59</v>
      </c>
      <c r="F59" s="5" t="s">
        <v>59</v>
      </c>
    </row>
    <row r="60" spans="1:13" ht="15" customHeight="1" x14ac:dyDescent="0.15"/>
    <row r="61" spans="1:13" ht="24.95" customHeight="1" x14ac:dyDescent="0.15">
      <c r="A61" s="15" t="s">
        <v>1228</v>
      </c>
      <c r="B61" s="15"/>
      <c r="C61" s="15"/>
      <c r="D61" s="15"/>
      <c r="E61" s="15"/>
      <c r="F61" s="15"/>
      <c r="G61" s="15"/>
      <c r="H61" s="15"/>
      <c r="I61" s="15"/>
      <c r="J61" s="15"/>
      <c r="K61" s="15"/>
      <c r="L61" s="15"/>
      <c r="M61" s="15"/>
    </row>
    <row r="62" spans="1:13" ht="15" customHeight="1" x14ac:dyDescent="0.15"/>
    <row r="63" spans="1:13" ht="24.95" customHeight="1" x14ac:dyDescent="0.15">
      <c r="A63" s="15" t="s">
        <v>1229</v>
      </c>
      <c r="B63" s="15"/>
      <c r="C63" s="15"/>
      <c r="D63" s="15"/>
      <c r="E63" s="15"/>
      <c r="F63" s="15"/>
    </row>
    <row r="64" spans="1:13" ht="24.95" customHeight="1" x14ac:dyDescent="0.15"/>
    <row r="65" spans="1:13" ht="50.1" customHeight="1" x14ac:dyDescent="0.15">
      <c r="A65" s="20" t="s">
        <v>336</v>
      </c>
      <c r="B65" s="20" t="s">
        <v>49</v>
      </c>
      <c r="C65" s="20" t="s">
        <v>1188</v>
      </c>
      <c r="D65" s="5" t="s">
        <v>1189</v>
      </c>
      <c r="E65" s="5" t="s">
        <v>1190</v>
      </c>
      <c r="F65" s="5" t="s">
        <v>1191</v>
      </c>
    </row>
    <row r="66" spans="1:13" ht="50.1" customHeight="1" x14ac:dyDescent="0.15">
      <c r="A66" s="20"/>
      <c r="B66" s="20"/>
      <c r="C66" s="20"/>
      <c r="D66" s="5" t="s">
        <v>1227</v>
      </c>
      <c r="E66" s="5" t="s">
        <v>1227</v>
      </c>
      <c r="F66" s="5" t="s">
        <v>1227</v>
      </c>
    </row>
    <row r="67" spans="1:13" ht="24.95" customHeight="1" x14ac:dyDescent="0.15">
      <c r="A67" s="5" t="s">
        <v>341</v>
      </c>
      <c r="B67" s="5" t="s">
        <v>62</v>
      </c>
      <c r="C67" s="5" t="s">
        <v>440</v>
      </c>
      <c r="D67" s="5" t="s">
        <v>64</v>
      </c>
      <c r="E67" s="5" t="s">
        <v>66</v>
      </c>
      <c r="F67" s="5" t="s">
        <v>441</v>
      </c>
    </row>
    <row r="68" spans="1:13" ht="24.95" customHeight="1" x14ac:dyDescent="0.15">
      <c r="A68" s="5" t="s">
        <v>341</v>
      </c>
      <c r="B68" s="5" t="s">
        <v>94</v>
      </c>
      <c r="C68" s="6" t="s">
        <v>1230</v>
      </c>
      <c r="D68" s="8">
        <v>624880</v>
      </c>
      <c r="E68" s="8">
        <v>624880</v>
      </c>
      <c r="F68" s="8">
        <v>0</v>
      </c>
    </row>
    <row r="69" spans="1:13" ht="24.95" customHeight="1" x14ac:dyDescent="0.15">
      <c r="A69" s="26" t="s">
        <v>556</v>
      </c>
      <c r="B69" s="26"/>
      <c r="C69" s="26"/>
      <c r="D69" s="9">
        <f>SUM(D68:D68)</f>
        <v>624880</v>
      </c>
      <c r="E69" s="9">
        <f>SUM(E68:E68)</f>
        <v>624880</v>
      </c>
      <c r="F69" s="9">
        <f>SUM(F68:F68)</f>
        <v>0</v>
      </c>
    </row>
    <row r="70" spans="1:13" ht="15" customHeight="1" x14ac:dyDescent="0.15"/>
    <row r="71" spans="1:13" ht="24.95" customHeight="1" x14ac:dyDescent="0.15">
      <c r="A71" s="15" t="s">
        <v>1231</v>
      </c>
      <c r="B71" s="15"/>
      <c r="C71" s="15"/>
      <c r="D71" s="15"/>
      <c r="E71" s="15"/>
      <c r="F71" s="15"/>
      <c r="G71" s="15"/>
      <c r="H71" s="15"/>
      <c r="I71" s="15"/>
      <c r="J71" s="15"/>
      <c r="K71" s="15"/>
      <c r="L71" s="15"/>
      <c r="M71" s="15"/>
    </row>
    <row r="72" spans="1:13" ht="15" customHeight="1" x14ac:dyDescent="0.15"/>
    <row r="73" spans="1:13" ht="24.95" customHeight="1" x14ac:dyDescent="0.15">
      <c r="A73" s="15" t="s">
        <v>1232</v>
      </c>
      <c r="B73" s="15"/>
      <c r="C73" s="15"/>
      <c r="D73" s="15"/>
      <c r="E73" s="15"/>
      <c r="F73" s="15"/>
    </row>
    <row r="74" spans="1:13" ht="24.95" customHeight="1" x14ac:dyDescent="0.15"/>
    <row r="75" spans="1:13" ht="50.1" customHeight="1" x14ac:dyDescent="0.15">
      <c r="A75" s="20" t="s">
        <v>336</v>
      </c>
      <c r="B75" s="20" t="s">
        <v>49</v>
      </c>
      <c r="C75" s="20" t="s">
        <v>1188</v>
      </c>
      <c r="D75" s="5" t="s">
        <v>1189</v>
      </c>
      <c r="E75" s="5" t="s">
        <v>1190</v>
      </c>
      <c r="F75" s="5" t="s">
        <v>1191</v>
      </c>
    </row>
    <row r="76" spans="1:13" ht="50.1" customHeight="1" x14ac:dyDescent="0.15">
      <c r="A76" s="20"/>
      <c r="B76" s="20"/>
      <c r="C76" s="20"/>
      <c r="D76" s="5" t="s">
        <v>1227</v>
      </c>
      <c r="E76" s="5" t="s">
        <v>1227</v>
      </c>
      <c r="F76" s="5" t="s">
        <v>1227</v>
      </c>
    </row>
    <row r="77" spans="1:13" ht="24.95" customHeight="1" x14ac:dyDescent="0.15">
      <c r="A77" s="5" t="s">
        <v>341</v>
      </c>
      <c r="B77" s="5" t="s">
        <v>62</v>
      </c>
      <c r="C77" s="5" t="s">
        <v>440</v>
      </c>
      <c r="D77" s="5" t="s">
        <v>64</v>
      </c>
      <c r="E77" s="5" t="s">
        <v>66</v>
      </c>
      <c r="F77" s="5" t="s">
        <v>441</v>
      </c>
    </row>
    <row r="78" spans="1:13" x14ac:dyDescent="0.15">
      <c r="A78" s="5" t="s">
        <v>59</v>
      </c>
      <c r="B78" s="5" t="s">
        <v>59</v>
      </c>
      <c r="C78" s="5" t="s">
        <v>59</v>
      </c>
      <c r="D78" s="5" t="s">
        <v>59</v>
      </c>
      <c r="E78" s="5" t="s">
        <v>59</v>
      </c>
      <c r="F78" s="5" t="s">
        <v>59</v>
      </c>
    </row>
    <row r="79" spans="1:13" ht="15" customHeight="1" x14ac:dyDescent="0.15"/>
    <row r="80" spans="1:13" ht="24.95" customHeight="1" x14ac:dyDescent="0.15">
      <c r="A80" s="15" t="s">
        <v>1233</v>
      </c>
      <c r="B80" s="15"/>
      <c r="C80" s="15"/>
      <c r="D80" s="15"/>
      <c r="E80" s="15"/>
      <c r="F80" s="15"/>
    </row>
    <row r="81" spans="1:13" ht="24.95" customHeight="1" x14ac:dyDescent="0.15"/>
    <row r="82" spans="1:13" ht="50.1" customHeight="1" x14ac:dyDescent="0.15">
      <c r="A82" s="20" t="s">
        <v>336</v>
      </c>
      <c r="B82" s="20" t="s">
        <v>49</v>
      </c>
      <c r="C82" s="20" t="s">
        <v>1188</v>
      </c>
      <c r="D82" s="5" t="s">
        <v>1189</v>
      </c>
      <c r="E82" s="5" t="s">
        <v>1190</v>
      </c>
      <c r="F82" s="5" t="s">
        <v>1191</v>
      </c>
    </row>
    <row r="83" spans="1:13" ht="50.1" customHeight="1" x14ac:dyDescent="0.15">
      <c r="A83" s="20"/>
      <c r="B83" s="20"/>
      <c r="C83" s="20"/>
      <c r="D83" s="5" t="s">
        <v>1234</v>
      </c>
      <c r="E83" s="5" t="s">
        <v>1234</v>
      </c>
      <c r="F83" s="5" t="s">
        <v>1234</v>
      </c>
    </row>
    <row r="84" spans="1:13" ht="24.95" customHeight="1" x14ac:dyDescent="0.15">
      <c r="A84" s="5" t="s">
        <v>341</v>
      </c>
      <c r="B84" s="5" t="s">
        <v>62</v>
      </c>
      <c r="C84" s="5" t="s">
        <v>440</v>
      </c>
      <c r="D84" s="5" t="s">
        <v>64</v>
      </c>
      <c r="E84" s="5" t="s">
        <v>66</v>
      </c>
      <c r="F84" s="5" t="s">
        <v>441</v>
      </c>
    </row>
    <row r="85" spans="1:13" ht="24.95" customHeight="1" x14ac:dyDescent="0.15">
      <c r="A85" s="5" t="s">
        <v>341</v>
      </c>
      <c r="B85" s="5" t="s">
        <v>760</v>
      </c>
      <c r="C85" s="6" t="s">
        <v>1235</v>
      </c>
      <c r="D85" s="8">
        <v>-100000</v>
      </c>
      <c r="E85" s="8">
        <v>0</v>
      </c>
      <c r="F85" s="8">
        <v>0</v>
      </c>
    </row>
    <row r="86" spans="1:13" ht="24.95" customHeight="1" x14ac:dyDescent="0.15">
      <c r="A86" s="5" t="s">
        <v>62</v>
      </c>
      <c r="B86" s="5" t="s">
        <v>760</v>
      </c>
      <c r="C86" s="6" t="s">
        <v>1236</v>
      </c>
      <c r="D86" s="8">
        <v>-1100000</v>
      </c>
      <c r="E86" s="8">
        <v>0</v>
      </c>
      <c r="F86" s="8">
        <v>0</v>
      </c>
    </row>
    <row r="87" spans="1:13" ht="24.95" customHeight="1" x14ac:dyDescent="0.15">
      <c r="A87" s="26" t="s">
        <v>556</v>
      </c>
      <c r="B87" s="26"/>
      <c r="C87" s="26"/>
      <c r="D87" s="9">
        <f>SUM(D85:D86)</f>
        <v>-1200000</v>
      </c>
      <c r="E87" s="9">
        <f>SUM(E85:E86)</f>
        <v>0</v>
      </c>
      <c r="F87" s="9">
        <f>SUM(F85:F86)</f>
        <v>0</v>
      </c>
    </row>
    <row r="88" spans="1:13" ht="15" customHeight="1" x14ac:dyDescent="0.15"/>
    <row r="89" spans="1:13" ht="24.95" customHeight="1" x14ac:dyDescent="0.15">
      <c r="A89" s="15" t="s">
        <v>1237</v>
      </c>
      <c r="B89" s="15"/>
      <c r="C89" s="15"/>
      <c r="D89" s="15"/>
      <c r="E89" s="15"/>
      <c r="F89" s="15"/>
      <c r="G89" s="15"/>
      <c r="H89" s="15"/>
      <c r="I89" s="15"/>
      <c r="J89" s="15"/>
      <c r="K89" s="15"/>
      <c r="L89" s="15"/>
      <c r="M89" s="15"/>
    </row>
    <row r="90" spans="1:13" ht="15" customHeight="1" x14ac:dyDescent="0.15"/>
    <row r="91" spans="1:13" ht="24.95" customHeight="1" x14ac:dyDescent="0.15">
      <c r="A91" s="15" t="s">
        <v>1238</v>
      </c>
      <c r="B91" s="15"/>
      <c r="C91" s="15"/>
      <c r="D91" s="15"/>
      <c r="E91" s="15"/>
      <c r="F91" s="15"/>
    </row>
    <row r="92" spans="1:13" ht="24.95" customHeight="1" x14ac:dyDescent="0.15"/>
    <row r="93" spans="1:13" ht="50.1" customHeight="1" x14ac:dyDescent="0.15">
      <c r="A93" s="20" t="s">
        <v>336</v>
      </c>
      <c r="B93" s="20" t="s">
        <v>49</v>
      </c>
      <c r="C93" s="20" t="s">
        <v>1188</v>
      </c>
      <c r="D93" s="5" t="s">
        <v>1189</v>
      </c>
      <c r="E93" s="5" t="s">
        <v>1190</v>
      </c>
      <c r="F93" s="5" t="s">
        <v>1191</v>
      </c>
    </row>
    <row r="94" spans="1:13" ht="50.1" customHeight="1" x14ac:dyDescent="0.15">
      <c r="A94" s="20"/>
      <c r="B94" s="20"/>
      <c r="C94" s="20"/>
      <c r="D94" s="5" t="s">
        <v>1227</v>
      </c>
      <c r="E94" s="5" t="s">
        <v>1227</v>
      </c>
      <c r="F94" s="5" t="s">
        <v>1227</v>
      </c>
    </row>
    <row r="95" spans="1:13" ht="24.95" customHeight="1" x14ac:dyDescent="0.15">
      <c r="A95" s="5" t="s">
        <v>341</v>
      </c>
      <c r="B95" s="5" t="s">
        <v>62</v>
      </c>
      <c r="C95" s="5" t="s">
        <v>440</v>
      </c>
      <c r="D95" s="5" t="s">
        <v>64</v>
      </c>
      <c r="E95" s="5" t="s">
        <v>66</v>
      </c>
      <c r="F95" s="5" t="s">
        <v>441</v>
      </c>
    </row>
    <row r="96" spans="1:13" x14ac:dyDescent="0.15">
      <c r="A96" s="5" t="s">
        <v>59</v>
      </c>
      <c r="B96" s="5" t="s">
        <v>59</v>
      </c>
      <c r="C96" s="5" t="s">
        <v>59</v>
      </c>
      <c r="D96" s="5" t="s">
        <v>59</v>
      </c>
      <c r="E96" s="5" t="s">
        <v>59</v>
      </c>
      <c r="F96" s="5" t="s">
        <v>59</v>
      </c>
    </row>
  </sheetData>
  <sheetProtection password="8713" sheet="1" objects="1" scenarios="1"/>
  <mergeCells count="52">
    <mergeCell ref="A89:M89"/>
    <mergeCell ref="A91:F91"/>
    <mergeCell ref="A93:A94"/>
    <mergeCell ref="B93:B94"/>
    <mergeCell ref="C93:C94"/>
    <mergeCell ref="A80:F80"/>
    <mergeCell ref="A82:A83"/>
    <mergeCell ref="B82:B83"/>
    <mergeCell ref="C82:C83"/>
    <mergeCell ref="A87:C87"/>
    <mergeCell ref="A69:C69"/>
    <mergeCell ref="A71:M71"/>
    <mergeCell ref="A73:F73"/>
    <mergeCell ref="A75:A76"/>
    <mergeCell ref="B75:B76"/>
    <mergeCell ref="C75:C76"/>
    <mergeCell ref="A61:M61"/>
    <mergeCell ref="A63:F63"/>
    <mergeCell ref="A65:A66"/>
    <mergeCell ref="B65:B66"/>
    <mergeCell ref="C65:C66"/>
    <mergeCell ref="A50:C50"/>
    <mergeCell ref="A52:M52"/>
    <mergeCell ref="A54:F54"/>
    <mergeCell ref="A56:A57"/>
    <mergeCell ref="B56:B57"/>
    <mergeCell ref="C56:C57"/>
    <mergeCell ref="A21:C21"/>
    <mergeCell ref="A23:L23"/>
    <mergeCell ref="A25:A26"/>
    <mergeCell ref="B25:B26"/>
    <mergeCell ref="C25:C26"/>
    <mergeCell ref="D25:F25"/>
    <mergeCell ref="G25:I25"/>
    <mergeCell ref="J25:L25"/>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&amp;K00-00921102.HNS.28111</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7"/>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1239</v>
      </c>
      <c r="B1" s="22"/>
      <c r="C1" s="22"/>
      <c r="D1" s="22"/>
      <c r="E1" s="22"/>
      <c r="F1" s="22"/>
      <c r="G1" s="22"/>
      <c r="H1" s="22"/>
      <c r="I1" s="22"/>
    </row>
    <row r="2" spans="1:9" ht="24.95" customHeight="1" x14ac:dyDescent="0.15">
      <c r="A2" s="16" t="s">
        <v>1240</v>
      </c>
      <c r="B2" s="16"/>
      <c r="C2" s="16"/>
      <c r="D2" s="16"/>
      <c r="E2" s="16"/>
      <c r="F2" s="16"/>
      <c r="G2" s="16"/>
      <c r="H2" s="16"/>
      <c r="I2" s="16"/>
    </row>
    <row r="3" spans="1:9" ht="20.100000000000001" customHeight="1" x14ac:dyDescent="0.15"/>
    <row r="4" spans="1:9" ht="20.100000000000001" customHeight="1" x14ac:dyDescent="0.15">
      <c r="A4" s="27" t="s">
        <v>1241</v>
      </c>
      <c r="B4" s="27"/>
      <c r="C4" s="27"/>
      <c r="D4" s="27" t="s">
        <v>1242</v>
      </c>
      <c r="E4" s="27"/>
      <c r="F4" s="27"/>
      <c r="G4" s="27"/>
      <c r="H4" s="27"/>
      <c r="I4" s="27"/>
    </row>
    <row r="5" spans="1:9" ht="20.100000000000001" customHeight="1" x14ac:dyDescent="0.15">
      <c r="A5" s="20" t="s">
        <v>1243</v>
      </c>
      <c r="B5" s="20" t="s">
        <v>1244</v>
      </c>
      <c r="C5" s="20" t="s">
        <v>1245</v>
      </c>
      <c r="D5" s="20" t="s">
        <v>1246</v>
      </c>
      <c r="E5" s="20" t="s">
        <v>1247</v>
      </c>
      <c r="F5" s="20" t="s">
        <v>1248</v>
      </c>
      <c r="G5" s="20"/>
      <c r="H5" s="20"/>
      <c r="I5" s="20"/>
    </row>
    <row r="6" spans="1:9" ht="20.100000000000001" customHeight="1" x14ac:dyDescent="0.15">
      <c r="A6" s="20"/>
      <c r="B6" s="20"/>
      <c r="C6" s="20"/>
      <c r="D6" s="20"/>
      <c r="E6" s="20"/>
      <c r="F6" s="5" t="s">
        <v>1249</v>
      </c>
      <c r="G6" s="5" t="s">
        <v>1250</v>
      </c>
      <c r="H6" s="5" t="s">
        <v>1251</v>
      </c>
      <c r="I6" s="5" t="s">
        <v>1252</v>
      </c>
    </row>
    <row r="7" spans="1:9" ht="21" x14ac:dyDescent="0.15">
      <c r="A7" s="5" t="s">
        <v>711</v>
      </c>
      <c r="B7" s="5" t="s">
        <v>341</v>
      </c>
      <c r="C7" s="6" t="s">
        <v>1253</v>
      </c>
      <c r="D7" s="6" t="s">
        <v>1254</v>
      </c>
      <c r="E7" s="5" t="s">
        <v>1255</v>
      </c>
      <c r="F7" s="8">
        <v>0</v>
      </c>
      <c r="G7" s="8">
        <v>26700</v>
      </c>
      <c r="H7" s="8">
        <v>26700</v>
      </c>
      <c r="I7" s="6" t="s">
        <v>1256</v>
      </c>
    </row>
    <row r="8" spans="1:9" ht="21" x14ac:dyDescent="0.15">
      <c r="A8" s="5" t="s">
        <v>711</v>
      </c>
      <c r="B8" s="5" t="s">
        <v>341</v>
      </c>
      <c r="C8" s="6" t="s">
        <v>1253</v>
      </c>
      <c r="D8" s="6" t="s">
        <v>1254</v>
      </c>
      <c r="E8" s="5" t="s">
        <v>1257</v>
      </c>
      <c r="F8" s="8">
        <v>0</v>
      </c>
      <c r="G8" s="8">
        <v>0</v>
      </c>
      <c r="H8" s="8">
        <v>0</v>
      </c>
      <c r="I8" s="6" t="s">
        <v>1256</v>
      </c>
    </row>
    <row r="9" spans="1:9" ht="21" x14ac:dyDescent="0.15">
      <c r="A9" s="5" t="s">
        <v>711</v>
      </c>
      <c r="B9" s="5" t="s">
        <v>341</v>
      </c>
      <c r="C9" s="6" t="s">
        <v>1253</v>
      </c>
      <c r="D9" s="6" t="s">
        <v>1254</v>
      </c>
      <c r="E9" s="5" t="s">
        <v>1258</v>
      </c>
      <c r="F9" s="8">
        <v>0</v>
      </c>
      <c r="G9" s="8">
        <v>0</v>
      </c>
      <c r="H9" s="8">
        <v>0</v>
      </c>
      <c r="I9" s="6" t="s">
        <v>1256</v>
      </c>
    </row>
    <row r="10" spans="1:9" ht="21" x14ac:dyDescent="0.15">
      <c r="A10" s="5" t="s">
        <v>770</v>
      </c>
      <c r="B10" s="5" t="s">
        <v>341</v>
      </c>
      <c r="C10" s="6" t="s">
        <v>1259</v>
      </c>
      <c r="D10" s="6" t="s">
        <v>1260</v>
      </c>
      <c r="E10" s="5" t="s">
        <v>1255</v>
      </c>
      <c r="F10" s="8">
        <v>0</v>
      </c>
      <c r="G10" s="8">
        <v>6187.31</v>
      </c>
      <c r="H10" s="8">
        <v>6187.31</v>
      </c>
      <c r="I10" s="6" t="s">
        <v>1261</v>
      </c>
    </row>
    <row r="11" spans="1:9" ht="21" x14ac:dyDescent="0.15">
      <c r="A11" s="5" t="s">
        <v>770</v>
      </c>
      <c r="B11" s="5" t="s">
        <v>341</v>
      </c>
      <c r="C11" s="6" t="s">
        <v>1259</v>
      </c>
      <c r="D11" s="6" t="s">
        <v>1260</v>
      </c>
      <c r="E11" s="5" t="s">
        <v>1257</v>
      </c>
      <c r="F11" s="8">
        <v>0</v>
      </c>
      <c r="G11" s="8">
        <v>0</v>
      </c>
      <c r="H11" s="8">
        <v>0</v>
      </c>
      <c r="I11" s="6" t="s">
        <v>1261</v>
      </c>
    </row>
    <row r="12" spans="1:9" ht="21" x14ac:dyDescent="0.15">
      <c r="A12" s="5" t="s">
        <v>770</v>
      </c>
      <c r="B12" s="5" t="s">
        <v>341</v>
      </c>
      <c r="C12" s="6" t="s">
        <v>1259</v>
      </c>
      <c r="D12" s="6" t="s">
        <v>1260</v>
      </c>
      <c r="E12" s="5" t="s">
        <v>1258</v>
      </c>
      <c r="F12" s="8">
        <v>0</v>
      </c>
      <c r="G12" s="8">
        <v>0</v>
      </c>
      <c r="H12" s="8">
        <v>0</v>
      </c>
      <c r="I12" s="6" t="s">
        <v>1261</v>
      </c>
    </row>
    <row r="13" spans="1:9" ht="21" x14ac:dyDescent="0.15">
      <c r="A13" s="5" t="s">
        <v>770</v>
      </c>
      <c r="B13" s="5" t="s">
        <v>341</v>
      </c>
      <c r="C13" s="6" t="s">
        <v>1262</v>
      </c>
      <c r="D13" s="6" t="s">
        <v>1260</v>
      </c>
      <c r="E13" s="5" t="s">
        <v>1255</v>
      </c>
      <c r="F13" s="8">
        <v>0</v>
      </c>
      <c r="G13" s="8">
        <v>21962.45</v>
      </c>
      <c r="H13" s="8">
        <v>21962.45</v>
      </c>
      <c r="I13" s="6" t="s">
        <v>1261</v>
      </c>
    </row>
    <row r="14" spans="1:9" ht="21" x14ac:dyDescent="0.15">
      <c r="A14" s="5" t="s">
        <v>770</v>
      </c>
      <c r="B14" s="5" t="s">
        <v>341</v>
      </c>
      <c r="C14" s="6" t="s">
        <v>1262</v>
      </c>
      <c r="D14" s="6" t="s">
        <v>1260</v>
      </c>
      <c r="E14" s="5" t="s">
        <v>1257</v>
      </c>
      <c r="F14" s="8">
        <v>0</v>
      </c>
      <c r="G14" s="8">
        <v>0</v>
      </c>
      <c r="H14" s="8">
        <v>0</v>
      </c>
      <c r="I14" s="6" t="s">
        <v>1261</v>
      </c>
    </row>
    <row r="15" spans="1:9" ht="21" x14ac:dyDescent="0.15">
      <c r="A15" s="5" t="s">
        <v>770</v>
      </c>
      <c r="B15" s="5" t="s">
        <v>341</v>
      </c>
      <c r="C15" s="6" t="s">
        <v>1262</v>
      </c>
      <c r="D15" s="6" t="s">
        <v>1260</v>
      </c>
      <c r="E15" s="5" t="s">
        <v>1258</v>
      </c>
      <c r="F15" s="8">
        <v>0</v>
      </c>
      <c r="G15" s="8">
        <v>0</v>
      </c>
      <c r="H15" s="8">
        <v>0</v>
      </c>
      <c r="I15" s="6" t="s">
        <v>1261</v>
      </c>
    </row>
    <row r="16" spans="1:9" ht="21" x14ac:dyDescent="0.15">
      <c r="A16" s="5" t="s">
        <v>1133</v>
      </c>
      <c r="B16" s="5" t="s">
        <v>341</v>
      </c>
      <c r="C16" s="6" t="s">
        <v>1263</v>
      </c>
      <c r="D16" s="6" t="s">
        <v>1264</v>
      </c>
      <c r="E16" s="5" t="s">
        <v>1255</v>
      </c>
      <c r="F16" s="8">
        <v>0</v>
      </c>
      <c r="G16" s="8">
        <v>177297.01</v>
      </c>
      <c r="H16" s="8">
        <v>177297.01</v>
      </c>
      <c r="I16" s="6" t="s">
        <v>1265</v>
      </c>
    </row>
    <row r="17" spans="1:9" ht="21" x14ac:dyDescent="0.15">
      <c r="A17" s="5" t="s">
        <v>1133</v>
      </c>
      <c r="B17" s="5" t="s">
        <v>341</v>
      </c>
      <c r="C17" s="6" t="s">
        <v>1263</v>
      </c>
      <c r="D17" s="6" t="s">
        <v>1264</v>
      </c>
      <c r="E17" s="5" t="s">
        <v>1257</v>
      </c>
      <c r="F17" s="8">
        <v>0</v>
      </c>
      <c r="G17" s="8">
        <v>0</v>
      </c>
      <c r="H17" s="8">
        <v>0</v>
      </c>
      <c r="I17" s="6" t="s">
        <v>1265</v>
      </c>
    </row>
    <row r="18" spans="1:9" ht="21" x14ac:dyDescent="0.15">
      <c r="A18" s="5" t="s">
        <v>1133</v>
      </c>
      <c r="B18" s="5" t="s">
        <v>341</v>
      </c>
      <c r="C18" s="6" t="s">
        <v>1263</v>
      </c>
      <c r="D18" s="6" t="s">
        <v>1264</v>
      </c>
      <c r="E18" s="5" t="s">
        <v>1258</v>
      </c>
      <c r="F18" s="8">
        <v>0</v>
      </c>
      <c r="G18" s="8">
        <v>0</v>
      </c>
      <c r="H18" s="8">
        <v>0</v>
      </c>
      <c r="I18" s="6" t="s">
        <v>1265</v>
      </c>
    </row>
    <row r="19" spans="1:9" ht="31.5" x14ac:dyDescent="0.15">
      <c r="A19" s="5" t="s">
        <v>1133</v>
      </c>
      <c r="B19" s="5" t="s">
        <v>341</v>
      </c>
      <c r="C19" s="6" t="s">
        <v>1266</v>
      </c>
      <c r="D19" s="6" t="s">
        <v>1267</v>
      </c>
      <c r="E19" s="5" t="s">
        <v>1255</v>
      </c>
      <c r="F19" s="8">
        <v>0</v>
      </c>
      <c r="G19" s="8">
        <v>434683.81</v>
      </c>
      <c r="H19" s="8">
        <v>434683.81</v>
      </c>
      <c r="I19" s="6" t="s">
        <v>1268</v>
      </c>
    </row>
    <row r="20" spans="1:9" ht="31.5" x14ac:dyDescent="0.15">
      <c r="A20" s="5" t="s">
        <v>1133</v>
      </c>
      <c r="B20" s="5" t="s">
        <v>341</v>
      </c>
      <c r="C20" s="6" t="s">
        <v>1266</v>
      </c>
      <c r="D20" s="6" t="s">
        <v>1267</v>
      </c>
      <c r="E20" s="5" t="s">
        <v>1257</v>
      </c>
      <c r="F20" s="8">
        <v>0</v>
      </c>
      <c r="G20" s="8">
        <v>0</v>
      </c>
      <c r="H20" s="8">
        <v>0</v>
      </c>
      <c r="I20" s="6" t="s">
        <v>1268</v>
      </c>
    </row>
    <row r="21" spans="1:9" ht="31.5" x14ac:dyDescent="0.15">
      <c r="A21" s="5" t="s">
        <v>1133</v>
      </c>
      <c r="B21" s="5" t="s">
        <v>341</v>
      </c>
      <c r="C21" s="6" t="s">
        <v>1266</v>
      </c>
      <c r="D21" s="6" t="s">
        <v>1267</v>
      </c>
      <c r="E21" s="5" t="s">
        <v>1258</v>
      </c>
      <c r="F21" s="8">
        <v>0</v>
      </c>
      <c r="G21" s="8">
        <v>0</v>
      </c>
      <c r="H21" s="8">
        <v>0</v>
      </c>
      <c r="I21" s="6" t="s">
        <v>1268</v>
      </c>
    </row>
    <row r="22" spans="1:9" ht="31.5" x14ac:dyDescent="0.15">
      <c r="A22" s="5" t="s">
        <v>1141</v>
      </c>
      <c r="B22" s="5" t="s">
        <v>341</v>
      </c>
      <c r="C22" s="6" t="s">
        <v>1269</v>
      </c>
      <c r="D22" s="6" t="s">
        <v>1270</v>
      </c>
      <c r="E22" s="5" t="s">
        <v>1255</v>
      </c>
      <c r="F22" s="8">
        <v>0</v>
      </c>
      <c r="G22" s="8">
        <v>710178</v>
      </c>
      <c r="H22" s="8">
        <v>710178</v>
      </c>
      <c r="I22" s="6" t="s">
        <v>1271</v>
      </c>
    </row>
    <row r="23" spans="1:9" ht="31.5" x14ac:dyDescent="0.15">
      <c r="A23" s="5" t="s">
        <v>1141</v>
      </c>
      <c r="B23" s="5" t="s">
        <v>341</v>
      </c>
      <c r="C23" s="6" t="s">
        <v>1269</v>
      </c>
      <c r="D23" s="6" t="s">
        <v>1270</v>
      </c>
      <c r="E23" s="5" t="s">
        <v>1257</v>
      </c>
      <c r="F23" s="8">
        <v>0</v>
      </c>
      <c r="G23" s="8">
        <v>0</v>
      </c>
      <c r="H23" s="8">
        <v>0</v>
      </c>
      <c r="I23" s="6" t="s">
        <v>1271</v>
      </c>
    </row>
    <row r="24" spans="1:9" ht="31.5" x14ac:dyDescent="0.15">
      <c r="A24" s="5" t="s">
        <v>1141</v>
      </c>
      <c r="B24" s="5" t="s">
        <v>341</v>
      </c>
      <c r="C24" s="6" t="s">
        <v>1269</v>
      </c>
      <c r="D24" s="6" t="s">
        <v>1270</v>
      </c>
      <c r="E24" s="5" t="s">
        <v>1258</v>
      </c>
      <c r="F24" s="8">
        <v>0</v>
      </c>
      <c r="G24" s="8">
        <v>0</v>
      </c>
      <c r="H24" s="8">
        <v>0</v>
      </c>
      <c r="I24" s="6" t="s">
        <v>1271</v>
      </c>
    </row>
    <row r="25" spans="1:9" ht="31.5" x14ac:dyDescent="0.15">
      <c r="A25" s="5" t="s">
        <v>1144</v>
      </c>
      <c r="B25" s="5" t="s">
        <v>341</v>
      </c>
      <c r="C25" s="6" t="s">
        <v>1272</v>
      </c>
      <c r="D25" s="6" t="s">
        <v>1273</v>
      </c>
      <c r="E25" s="5" t="s">
        <v>1255</v>
      </c>
      <c r="F25" s="8">
        <v>0</v>
      </c>
      <c r="G25" s="8">
        <v>867300</v>
      </c>
      <c r="H25" s="8">
        <v>867300</v>
      </c>
      <c r="I25" s="6" t="s">
        <v>1274</v>
      </c>
    </row>
    <row r="26" spans="1:9" ht="31.5" x14ac:dyDescent="0.15">
      <c r="A26" s="5" t="s">
        <v>1144</v>
      </c>
      <c r="B26" s="5" t="s">
        <v>341</v>
      </c>
      <c r="C26" s="6" t="s">
        <v>1272</v>
      </c>
      <c r="D26" s="6" t="s">
        <v>1273</v>
      </c>
      <c r="E26" s="5" t="s">
        <v>1257</v>
      </c>
      <c r="F26" s="8">
        <v>0</v>
      </c>
      <c r="G26" s="8">
        <v>0</v>
      </c>
      <c r="H26" s="8">
        <v>0</v>
      </c>
      <c r="I26" s="6" t="s">
        <v>1274</v>
      </c>
    </row>
    <row r="27" spans="1:9" ht="31.5" x14ac:dyDescent="0.15">
      <c r="A27" s="5" t="s">
        <v>1144</v>
      </c>
      <c r="B27" s="5" t="s">
        <v>341</v>
      </c>
      <c r="C27" s="6" t="s">
        <v>1272</v>
      </c>
      <c r="D27" s="6" t="s">
        <v>1273</v>
      </c>
      <c r="E27" s="5" t="s">
        <v>1258</v>
      </c>
      <c r="F27" s="8">
        <v>0</v>
      </c>
      <c r="G27" s="8">
        <v>0</v>
      </c>
      <c r="H27" s="8">
        <v>0</v>
      </c>
      <c r="I27" s="6" t="s">
        <v>1274</v>
      </c>
    </row>
    <row r="28" spans="1:9" ht="21" x14ac:dyDescent="0.15">
      <c r="A28" s="5" t="s">
        <v>1144</v>
      </c>
      <c r="B28" s="5" t="s">
        <v>341</v>
      </c>
      <c r="C28" s="6" t="s">
        <v>1262</v>
      </c>
      <c r="D28" s="6" t="s">
        <v>1273</v>
      </c>
      <c r="E28" s="5" t="s">
        <v>1255</v>
      </c>
      <c r="F28" s="8">
        <v>0</v>
      </c>
      <c r="G28" s="8">
        <v>1012200</v>
      </c>
      <c r="H28" s="8">
        <v>1012200</v>
      </c>
      <c r="I28" s="6" t="s">
        <v>1275</v>
      </c>
    </row>
    <row r="29" spans="1:9" ht="21" x14ac:dyDescent="0.15">
      <c r="A29" s="5" t="s">
        <v>1144</v>
      </c>
      <c r="B29" s="5" t="s">
        <v>341</v>
      </c>
      <c r="C29" s="6" t="s">
        <v>1262</v>
      </c>
      <c r="D29" s="6" t="s">
        <v>1273</v>
      </c>
      <c r="E29" s="5" t="s">
        <v>1257</v>
      </c>
      <c r="F29" s="8">
        <v>0</v>
      </c>
      <c r="G29" s="8">
        <v>0</v>
      </c>
      <c r="H29" s="8">
        <v>0</v>
      </c>
      <c r="I29" s="6" t="s">
        <v>1275</v>
      </c>
    </row>
    <row r="30" spans="1:9" ht="21" x14ac:dyDescent="0.15">
      <c r="A30" s="5" t="s">
        <v>1144</v>
      </c>
      <c r="B30" s="5" t="s">
        <v>341</v>
      </c>
      <c r="C30" s="6" t="s">
        <v>1262</v>
      </c>
      <c r="D30" s="6" t="s">
        <v>1273</v>
      </c>
      <c r="E30" s="5" t="s">
        <v>1258</v>
      </c>
      <c r="F30" s="8">
        <v>0</v>
      </c>
      <c r="G30" s="8">
        <v>0</v>
      </c>
      <c r="H30" s="8">
        <v>0</v>
      </c>
      <c r="I30" s="6" t="s">
        <v>1275</v>
      </c>
    </row>
    <row r="31" spans="1:9" ht="21" x14ac:dyDescent="0.15">
      <c r="A31" s="5" t="s">
        <v>1144</v>
      </c>
      <c r="B31" s="5" t="s">
        <v>341</v>
      </c>
      <c r="C31" s="6" t="s">
        <v>1276</v>
      </c>
      <c r="D31" s="6" t="s">
        <v>1273</v>
      </c>
      <c r="E31" s="5" t="s">
        <v>1255</v>
      </c>
      <c r="F31" s="8">
        <v>0</v>
      </c>
      <c r="G31" s="8">
        <v>170000</v>
      </c>
      <c r="H31" s="8">
        <v>170000</v>
      </c>
      <c r="I31" s="6" t="s">
        <v>1277</v>
      </c>
    </row>
    <row r="32" spans="1:9" ht="21" x14ac:dyDescent="0.15">
      <c r="A32" s="5" t="s">
        <v>1144</v>
      </c>
      <c r="B32" s="5" t="s">
        <v>341</v>
      </c>
      <c r="C32" s="6" t="s">
        <v>1276</v>
      </c>
      <c r="D32" s="6" t="s">
        <v>1273</v>
      </c>
      <c r="E32" s="5" t="s">
        <v>1257</v>
      </c>
      <c r="F32" s="8">
        <v>0</v>
      </c>
      <c r="G32" s="8">
        <v>0</v>
      </c>
      <c r="H32" s="8">
        <v>0</v>
      </c>
      <c r="I32" s="6" t="s">
        <v>1277</v>
      </c>
    </row>
    <row r="33" spans="1:9" ht="21" x14ac:dyDescent="0.15">
      <c r="A33" s="5" t="s">
        <v>1144</v>
      </c>
      <c r="B33" s="5" t="s">
        <v>341</v>
      </c>
      <c r="C33" s="6" t="s">
        <v>1276</v>
      </c>
      <c r="D33" s="6" t="s">
        <v>1273</v>
      </c>
      <c r="E33" s="5" t="s">
        <v>1258</v>
      </c>
      <c r="F33" s="8">
        <v>0</v>
      </c>
      <c r="G33" s="8">
        <v>0</v>
      </c>
      <c r="H33" s="8">
        <v>0</v>
      </c>
      <c r="I33" s="6" t="s">
        <v>1277</v>
      </c>
    </row>
    <row r="34" spans="1:9" ht="31.5" x14ac:dyDescent="0.15">
      <c r="A34" s="5" t="s">
        <v>1144</v>
      </c>
      <c r="B34" s="5" t="s">
        <v>341</v>
      </c>
      <c r="C34" s="6" t="s">
        <v>1278</v>
      </c>
      <c r="D34" s="6" t="s">
        <v>1273</v>
      </c>
      <c r="E34" s="5" t="s">
        <v>1255</v>
      </c>
      <c r="F34" s="8">
        <v>0</v>
      </c>
      <c r="G34" s="8">
        <v>1053800</v>
      </c>
      <c r="H34" s="8">
        <v>1053800</v>
      </c>
      <c r="I34" s="6" t="s">
        <v>1279</v>
      </c>
    </row>
    <row r="35" spans="1:9" ht="31.5" x14ac:dyDescent="0.15">
      <c r="A35" s="5" t="s">
        <v>1144</v>
      </c>
      <c r="B35" s="5" t="s">
        <v>341</v>
      </c>
      <c r="C35" s="6" t="s">
        <v>1278</v>
      </c>
      <c r="D35" s="6" t="s">
        <v>1273</v>
      </c>
      <c r="E35" s="5" t="s">
        <v>1257</v>
      </c>
      <c r="F35" s="8">
        <v>0</v>
      </c>
      <c r="G35" s="8">
        <v>0</v>
      </c>
      <c r="H35" s="8">
        <v>0</v>
      </c>
      <c r="I35" s="6" t="s">
        <v>1279</v>
      </c>
    </row>
    <row r="36" spans="1:9" ht="31.5" x14ac:dyDescent="0.15">
      <c r="A36" s="5" t="s">
        <v>1144</v>
      </c>
      <c r="B36" s="5" t="s">
        <v>341</v>
      </c>
      <c r="C36" s="6" t="s">
        <v>1278</v>
      </c>
      <c r="D36" s="6" t="s">
        <v>1273</v>
      </c>
      <c r="E36" s="5" t="s">
        <v>1258</v>
      </c>
      <c r="F36" s="8">
        <v>0</v>
      </c>
      <c r="G36" s="8">
        <v>0</v>
      </c>
      <c r="H36" s="8">
        <v>0</v>
      </c>
      <c r="I36" s="6" t="s">
        <v>1279</v>
      </c>
    </row>
    <row r="37" spans="1:9" ht="31.5" x14ac:dyDescent="0.15">
      <c r="A37" s="5" t="s">
        <v>1144</v>
      </c>
      <c r="B37" s="5" t="s">
        <v>341</v>
      </c>
      <c r="C37" s="6" t="s">
        <v>1266</v>
      </c>
      <c r="D37" s="6" t="s">
        <v>1273</v>
      </c>
      <c r="E37" s="5" t="s">
        <v>1255</v>
      </c>
      <c r="F37" s="8">
        <v>0</v>
      </c>
      <c r="G37" s="8">
        <v>557700</v>
      </c>
      <c r="H37" s="8">
        <v>557700</v>
      </c>
      <c r="I37" s="6" t="s">
        <v>1280</v>
      </c>
    </row>
    <row r="38" spans="1:9" ht="31.5" x14ac:dyDescent="0.15">
      <c r="A38" s="5" t="s">
        <v>1144</v>
      </c>
      <c r="B38" s="5" t="s">
        <v>341</v>
      </c>
      <c r="C38" s="6" t="s">
        <v>1266</v>
      </c>
      <c r="D38" s="6" t="s">
        <v>1273</v>
      </c>
      <c r="E38" s="5" t="s">
        <v>1257</v>
      </c>
      <c r="F38" s="8">
        <v>0</v>
      </c>
      <c r="G38" s="8">
        <v>0</v>
      </c>
      <c r="H38" s="8">
        <v>0</v>
      </c>
      <c r="I38" s="6" t="s">
        <v>1280</v>
      </c>
    </row>
    <row r="39" spans="1:9" ht="31.5" x14ac:dyDescent="0.15">
      <c r="A39" s="5" t="s">
        <v>1144</v>
      </c>
      <c r="B39" s="5" t="s">
        <v>341</v>
      </c>
      <c r="C39" s="6" t="s">
        <v>1266</v>
      </c>
      <c r="D39" s="6" t="s">
        <v>1273</v>
      </c>
      <c r="E39" s="5" t="s">
        <v>1258</v>
      </c>
      <c r="F39" s="8">
        <v>0</v>
      </c>
      <c r="G39" s="8">
        <v>0</v>
      </c>
      <c r="H39" s="8">
        <v>0</v>
      </c>
      <c r="I39" s="6" t="s">
        <v>1280</v>
      </c>
    </row>
    <row r="40" spans="1:9" ht="31.5" x14ac:dyDescent="0.15">
      <c r="A40" s="5" t="s">
        <v>1144</v>
      </c>
      <c r="B40" s="5" t="s">
        <v>341</v>
      </c>
      <c r="C40" s="6" t="s">
        <v>1281</v>
      </c>
      <c r="D40" s="6" t="s">
        <v>1273</v>
      </c>
      <c r="E40" s="5" t="s">
        <v>1255</v>
      </c>
      <c r="F40" s="8">
        <v>0</v>
      </c>
      <c r="G40" s="8">
        <v>1280500</v>
      </c>
      <c r="H40" s="8">
        <v>1280500</v>
      </c>
      <c r="I40" s="6" t="s">
        <v>1282</v>
      </c>
    </row>
    <row r="41" spans="1:9" ht="31.5" x14ac:dyDescent="0.15">
      <c r="A41" s="5" t="s">
        <v>1144</v>
      </c>
      <c r="B41" s="5" t="s">
        <v>341</v>
      </c>
      <c r="C41" s="6" t="s">
        <v>1281</v>
      </c>
      <c r="D41" s="6" t="s">
        <v>1273</v>
      </c>
      <c r="E41" s="5" t="s">
        <v>1257</v>
      </c>
      <c r="F41" s="8">
        <v>0</v>
      </c>
      <c r="G41" s="8">
        <v>0</v>
      </c>
      <c r="H41" s="8">
        <v>0</v>
      </c>
      <c r="I41" s="6" t="s">
        <v>1282</v>
      </c>
    </row>
    <row r="42" spans="1:9" ht="31.5" x14ac:dyDescent="0.15">
      <c r="A42" s="5" t="s">
        <v>1144</v>
      </c>
      <c r="B42" s="5" t="s">
        <v>341</v>
      </c>
      <c r="C42" s="6" t="s">
        <v>1281</v>
      </c>
      <c r="D42" s="6" t="s">
        <v>1273</v>
      </c>
      <c r="E42" s="5" t="s">
        <v>1258</v>
      </c>
      <c r="F42" s="8">
        <v>0</v>
      </c>
      <c r="G42" s="8">
        <v>0</v>
      </c>
      <c r="H42" s="8">
        <v>0</v>
      </c>
      <c r="I42" s="6" t="s">
        <v>1282</v>
      </c>
    </row>
    <row r="43" spans="1:9" ht="21" x14ac:dyDescent="0.15">
      <c r="A43" s="5" t="s">
        <v>1144</v>
      </c>
      <c r="B43" s="5" t="s">
        <v>341</v>
      </c>
      <c r="C43" s="6" t="s">
        <v>1263</v>
      </c>
      <c r="D43" s="6" t="s">
        <v>1273</v>
      </c>
      <c r="E43" s="5" t="s">
        <v>1255</v>
      </c>
      <c r="F43" s="8">
        <v>0</v>
      </c>
      <c r="G43" s="8">
        <v>1320500</v>
      </c>
      <c r="H43" s="8">
        <v>1320500</v>
      </c>
      <c r="I43" s="6" t="s">
        <v>1282</v>
      </c>
    </row>
    <row r="44" spans="1:9" ht="21" x14ac:dyDescent="0.15">
      <c r="A44" s="5" t="s">
        <v>1144</v>
      </c>
      <c r="B44" s="5" t="s">
        <v>341</v>
      </c>
      <c r="C44" s="6" t="s">
        <v>1263</v>
      </c>
      <c r="D44" s="6" t="s">
        <v>1273</v>
      </c>
      <c r="E44" s="5" t="s">
        <v>1257</v>
      </c>
      <c r="F44" s="8">
        <v>0</v>
      </c>
      <c r="G44" s="8">
        <v>0</v>
      </c>
      <c r="H44" s="8">
        <v>0</v>
      </c>
      <c r="I44" s="6" t="s">
        <v>1282</v>
      </c>
    </row>
    <row r="45" spans="1:9" ht="21" x14ac:dyDescent="0.15">
      <c r="A45" s="5" t="s">
        <v>1144</v>
      </c>
      <c r="B45" s="5" t="s">
        <v>341</v>
      </c>
      <c r="C45" s="6" t="s">
        <v>1263</v>
      </c>
      <c r="D45" s="6" t="s">
        <v>1273</v>
      </c>
      <c r="E45" s="5" t="s">
        <v>1258</v>
      </c>
      <c r="F45" s="8">
        <v>0</v>
      </c>
      <c r="G45" s="8">
        <v>0</v>
      </c>
      <c r="H45" s="8">
        <v>0</v>
      </c>
      <c r="I45" s="6" t="s">
        <v>1282</v>
      </c>
    </row>
    <row r="46" spans="1:9" ht="21" x14ac:dyDescent="0.15">
      <c r="A46" s="5" t="s">
        <v>1144</v>
      </c>
      <c r="B46" s="5" t="s">
        <v>341</v>
      </c>
      <c r="C46" s="6" t="s">
        <v>1269</v>
      </c>
      <c r="D46" s="6" t="s">
        <v>1273</v>
      </c>
      <c r="E46" s="5" t="s">
        <v>1255</v>
      </c>
      <c r="F46" s="8">
        <v>0</v>
      </c>
      <c r="G46" s="8">
        <v>1269000</v>
      </c>
      <c r="H46" s="8">
        <v>1269000</v>
      </c>
      <c r="I46" s="6" t="s">
        <v>1283</v>
      </c>
    </row>
    <row r="47" spans="1:9" ht="21" x14ac:dyDescent="0.15">
      <c r="A47" s="5" t="s">
        <v>1144</v>
      </c>
      <c r="B47" s="5" t="s">
        <v>341</v>
      </c>
      <c r="C47" s="6" t="s">
        <v>1269</v>
      </c>
      <c r="D47" s="6" t="s">
        <v>1273</v>
      </c>
      <c r="E47" s="5" t="s">
        <v>1257</v>
      </c>
      <c r="F47" s="8">
        <v>0</v>
      </c>
      <c r="G47" s="8">
        <v>0</v>
      </c>
      <c r="H47" s="8">
        <v>0</v>
      </c>
      <c r="I47" s="6" t="s">
        <v>1283</v>
      </c>
    </row>
    <row r="48" spans="1:9" ht="21" x14ac:dyDescent="0.15">
      <c r="A48" s="5" t="s">
        <v>1144</v>
      </c>
      <c r="B48" s="5" t="s">
        <v>341</v>
      </c>
      <c r="C48" s="6" t="s">
        <v>1269</v>
      </c>
      <c r="D48" s="6" t="s">
        <v>1273</v>
      </c>
      <c r="E48" s="5" t="s">
        <v>1258</v>
      </c>
      <c r="F48" s="8">
        <v>0</v>
      </c>
      <c r="G48" s="8">
        <v>0</v>
      </c>
      <c r="H48" s="8">
        <v>0</v>
      </c>
      <c r="I48" s="6" t="s">
        <v>1283</v>
      </c>
    </row>
    <row r="49" spans="1:9" ht="21" x14ac:dyDescent="0.15">
      <c r="A49" s="5" t="s">
        <v>1144</v>
      </c>
      <c r="B49" s="5" t="s">
        <v>341</v>
      </c>
      <c r="C49" s="6" t="s">
        <v>1284</v>
      </c>
      <c r="D49" s="6" t="s">
        <v>1273</v>
      </c>
      <c r="E49" s="5" t="s">
        <v>1255</v>
      </c>
      <c r="F49" s="8">
        <v>0</v>
      </c>
      <c r="G49" s="8">
        <v>1033800</v>
      </c>
      <c r="H49" s="8">
        <v>1033800</v>
      </c>
      <c r="I49" s="6" t="s">
        <v>1279</v>
      </c>
    </row>
    <row r="50" spans="1:9" ht="21" x14ac:dyDescent="0.15">
      <c r="A50" s="5" t="s">
        <v>1144</v>
      </c>
      <c r="B50" s="5" t="s">
        <v>341</v>
      </c>
      <c r="C50" s="6" t="s">
        <v>1284</v>
      </c>
      <c r="D50" s="6" t="s">
        <v>1273</v>
      </c>
      <c r="E50" s="5" t="s">
        <v>1257</v>
      </c>
      <c r="F50" s="8">
        <v>0</v>
      </c>
      <c r="G50" s="8">
        <v>0</v>
      </c>
      <c r="H50" s="8">
        <v>0</v>
      </c>
      <c r="I50" s="6" t="s">
        <v>1279</v>
      </c>
    </row>
    <row r="51" spans="1:9" ht="21" x14ac:dyDescent="0.15">
      <c r="A51" s="5" t="s">
        <v>1144</v>
      </c>
      <c r="B51" s="5" t="s">
        <v>341</v>
      </c>
      <c r="C51" s="6" t="s">
        <v>1284</v>
      </c>
      <c r="D51" s="6" t="s">
        <v>1273</v>
      </c>
      <c r="E51" s="5" t="s">
        <v>1258</v>
      </c>
      <c r="F51" s="8">
        <v>0</v>
      </c>
      <c r="G51" s="8">
        <v>0</v>
      </c>
      <c r="H51" s="8">
        <v>0</v>
      </c>
      <c r="I51" s="6" t="s">
        <v>1279</v>
      </c>
    </row>
    <row r="52" spans="1:9" ht="21" x14ac:dyDescent="0.15">
      <c r="A52" s="5" t="s">
        <v>1144</v>
      </c>
      <c r="B52" s="5" t="s">
        <v>341</v>
      </c>
      <c r="C52" s="6" t="s">
        <v>1285</v>
      </c>
      <c r="D52" s="6" t="s">
        <v>1273</v>
      </c>
      <c r="E52" s="5" t="s">
        <v>1255</v>
      </c>
      <c r="F52" s="8">
        <v>0</v>
      </c>
      <c r="G52" s="8">
        <v>30000</v>
      </c>
      <c r="H52" s="8">
        <v>30000</v>
      </c>
      <c r="I52" s="6" t="s">
        <v>1275</v>
      </c>
    </row>
    <row r="53" spans="1:9" ht="21" x14ac:dyDescent="0.15">
      <c r="A53" s="5" t="s">
        <v>1144</v>
      </c>
      <c r="B53" s="5" t="s">
        <v>341</v>
      </c>
      <c r="C53" s="6" t="s">
        <v>1285</v>
      </c>
      <c r="D53" s="6" t="s">
        <v>1273</v>
      </c>
      <c r="E53" s="5" t="s">
        <v>1257</v>
      </c>
      <c r="F53" s="8">
        <v>0</v>
      </c>
      <c r="G53" s="8">
        <v>0</v>
      </c>
      <c r="H53" s="8">
        <v>0</v>
      </c>
      <c r="I53" s="6" t="s">
        <v>1275</v>
      </c>
    </row>
    <row r="54" spans="1:9" ht="21" x14ac:dyDescent="0.15">
      <c r="A54" s="5" t="s">
        <v>1144</v>
      </c>
      <c r="B54" s="5" t="s">
        <v>341</v>
      </c>
      <c r="C54" s="6" t="s">
        <v>1285</v>
      </c>
      <c r="D54" s="6" t="s">
        <v>1273</v>
      </c>
      <c r="E54" s="5" t="s">
        <v>1258</v>
      </c>
      <c r="F54" s="8">
        <v>0</v>
      </c>
      <c r="G54" s="8">
        <v>0</v>
      </c>
      <c r="H54" s="8">
        <v>0</v>
      </c>
      <c r="I54" s="6" t="s">
        <v>1275</v>
      </c>
    </row>
    <row r="55" spans="1:9" ht="21" x14ac:dyDescent="0.15">
      <c r="A55" s="5" t="s">
        <v>1144</v>
      </c>
      <c r="B55" s="5" t="s">
        <v>341</v>
      </c>
      <c r="C55" s="6" t="s">
        <v>1223</v>
      </c>
      <c r="D55" s="6" t="s">
        <v>1273</v>
      </c>
      <c r="E55" s="5" t="s">
        <v>1255</v>
      </c>
      <c r="F55" s="8">
        <v>0</v>
      </c>
      <c r="G55" s="8">
        <v>3999600</v>
      </c>
      <c r="H55" s="8">
        <v>3999600</v>
      </c>
      <c r="I55" s="6" t="s">
        <v>1286</v>
      </c>
    </row>
    <row r="56" spans="1:9" ht="21" x14ac:dyDescent="0.15">
      <c r="A56" s="5" t="s">
        <v>1144</v>
      </c>
      <c r="B56" s="5" t="s">
        <v>341</v>
      </c>
      <c r="C56" s="6" t="s">
        <v>1223</v>
      </c>
      <c r="D56" s="6" t="s">
        <v>1273</v>
      </c>
      <c r="E56" s="5" t="s">
        <v>1257</v>
      </c>
      <c r="F56" s="8">
        <v>0</v>
      </c>
      <c r="G56" s="8">
        <v>0</v>
      </c>
      <c r="H56" s="8">
        <v>0</v>
      </c>
      <c r="I56" s="6" t="s">
        <v>1286</v>
      </c>
    </row>
    <row r="57" spans="1:9" ht="21" x14ac:dyDescent="0.15">
      <c r="A57" s="5" t="s">
        <v>1144</v>
      </c>
      <c r="B57" s="5" t="s">
        <v>341</v>
      </c>
      <c r="C57" s="6" t="s">
        <v>1223</v>
      </c>
      <c r="D57" s="6" t="s">
        <v>1273</v>
      </c>
      <c r="E57" s="5" t="s">
        <v>1258</v>
      </c>
      <c r="F57" s="8">
        <v>0</v>
      </c>
      <c r="G57" s="8">
        <v>0</v>
      </c>
      <c r="H57" s="8">
        <v>0</v>
      </c>
      <c r="I57" s="6" t="s">
        <v>1286</v>
      </c>
    </row>
    <row r="58" spans="1:9" ht="21" x14ac:dyDescent="0.15">
      <c r="A58" s="5" t="s">
        <v>1144</v>
      </c>
      <c r="B58" s="5" t="s">
        <v>62</v>
      </c>
      <c r="C58" s="6" t="s">
        <v>1253</v>
      </c>
      <c r="D58" s="6" t="s">
        <v>1287</v>
      </c>
      <c r="E58" s="5" t="s">
        <v>1255</v>
      </c>
      <c r="F58" s="8">
        <v>0</v>
      </c>
      <c r="G58" s="8">
        <v>945700</v>
      </c>
      <c r="H58" s="8">
        <v>945700</v>
      </c>
      <c r="I58" s="6" t="s">
        <v>1256</v>
      </c>
    </row>
    <row r="59" spans="1:9" ht="21" x14ac:dyDescent="0.15">
      <c r="A59" s="5" t="s">
        <v>1144</v>
      </c>
      <c r="B59" s="5" t="s">
        <v>62</v>
      </c>
      <c r="C59" s="6" t="s">
        <v>1253</v>
      </c>
      <c r="D59" s="6" t="s">
        <v>1287</v>
      </c>
      <c r="E59" s="5" t="s">
        <v>1257</v>
      </c>
      <c r="F59" s="8">
        <v>0</v>
      </c>
      <c r="G59" s="8">
        <v>0</v>
      </c>
      <c r="H59" s="8">
        <v>0</v>
      </c>
      <c r="I59" s="6" t="s">
        <v>1256</v>
      </c>
    </row>
    <row r="60" spans="1:9" ht="21" x14ac:dyDescent="0.15">
      <c r="A60" s="5" t="s">
        <v>1144</v>
      </c>
      <c r="B60" s="5" t="s">
        <v>62</v>
      </c>
      <c r="C60" s="6" t="s">
        <v>1253</v>
      </c>
      <c r="D60" s="6" t="s">
        <v>1287</v>
      </c>
      <c r="E60" s="5" t="s">
        <v>1258</v>
      </c>
      <c r="F60" s="8">
        <v>0</v>
      </c>
      <c r="G60" s="8">
        <v>0</v>
      </c>
      <c r="H60" s="8">
        <v>0</v>
      </c>
      <c r="I60" s="6" t="s">
        <v>1256</v>
      </c>
    </row>
    <row r="61" spans="1:9" ht="21" x14ac:dyDescent="0.15">
      <c r="A61" s="5" t="s">
        <v>1288</v>
      </c>
      <c r="B61" s="5" t="s">
        <v>440</v>
      </c>
      <c r="C61" s="6" t="s">
        <v>1269</v>
      </c>
      <c r="D61" s="6" t="s">
        <v>1289</v>
      </c>
      <c r="E61" s="5" t="s">
        <v>1255</v>
      </c>
      <c r="F61" s="8">
        <v>0</v>
      </c>
      <c r="G61" s="8">
        <v>2758</v>
      </c>
      <c r="H61" s="8">
        <v>2758</v>
      </c>
      <c r="I61" s="6" t="s">
        <v>1290</v>
      </c>
    </row>
    <row r="62" spans="1:9" ht="21" x14ac:dyDescent="0.15">
      <c r="A62" s="5" t="s">
        <v>1288</v>
      </c>
      <c r="B62" s="5" t="s">
        <v>440</v>
      </c>
      <c r="C62" s="6" t="s">
        <v>1269</v>
      </c>
      <c r="D62" s="6" t="s">
        <v>1289</v>
      </c>
      <c r="E62" s="5" t="s">
        <v>1257</v>
      </c>
      <c r="F62" s="8">
        <v>0</v>
      </c>
      <c r="G62" s="8">
        <v>0</v>
      </c>
      <c r="H62" s="8">
        <v>0</v>
      </c>
      <c r="I62" s="6" t="s">
        <v>1290</v>
      </c>
    </row>
    <row r="63" spans="1:9" ht="21" x14ac:dyDescent="0.15">
      <c r="A63" s="5" t="s">
        <v>1288</v>
      </c>
      <c r="B63" s="5" t="s">
        <v>440</v>
      </c>
      <c r="C63" s="6" t="s">
        <v>1269</v>
      </c>
      <c r="D63" s="6" t="s">
        <v>1289</v>
      </c>
      <c r="E63" s="5" t="s">
        <v>1258</v>
      </c>
      <c r="F63" s="8">
        <v>0</v>
      </c>
      <c r="G63" s="8">
        <v>0</v>
      </c>
      <c r="H63" s="8">
        <v>0</v>
      </c>
      <c r="I63" s="6" t="s">
        <v>1290</v>
      </c>
    </row>
    <row r="64" spans="1:9" ht="31.5" x14ac:dyDescent="0.15">
      <c r="A64" s="5" t="s">
        <v>1288</v>
      </c>
      <c r="B64" s="5" t="s">
        <v>440</v>
      </c>
      <c r="C64" s="6" t="s">
        <v>1281</v>
      </c>
      <c r="D64" s="6" t="s">
        <v>1289</v>
      </c>
      <c r="E64" s="5" t="s">
        <v>1255</v>
      </c>
      <c r="F64" s="8">
        <v>0</v>
      </c>
      <c r="G64" s="8">
        <v>1500</v>
      </c>
      <c r="H64" s="8">
        <v>1500</v>
      </c>
      <c r="I64" s="6" t="s">
        <v>1291</v>
      </c>
    </row>
    <row r="65" spans="1:9" ht="31.5" x14ac:dyDescent="0.15">
      <c r="A65" s="5" t="s">
        <v>1288</v>
      </c>
      <c r="B65" s="5" t="s">
        <v>440</v>
      </c>
      <c r="C65" s="6" t="s">
        <v>1281</v>
      </c>
      <c r="D65" s="6" t="s">
        <v>1289</v>
      </c>
      <c r="E65" s="5" t="s">
        <v>1257</v>
      </c>
      <c r="F65" s="8">
        <v>0</v>
      </c>
      <c r="G65" s="8">
        <v>0</v>
      </c>
      <c r="H65" s="8">
        <v>0</v>
      </c>
      <c r="I65" s="6" t="s">
        <v>1291</v>
      </c>
    </row>
    <row r="66" spans="1:9" ht="31.5" x14ac:dyDescent="0.15">
      <c r="A66" s="5" t="s">
        <v>1288</v>
      </c>
      <c r="B66" s="5" t="s">
        <v>440</v>
      </c>
      <c r="C66" s="6" t="s">
        <v>1281</v>
      </c>
      <c r="D66" s="6" t="s">
        <v>1289</v>
      </c>
      <c r="E66" s="5" t="s">
        <v>1258</v>
      </c>
      <c r="F66" s="8">
        <v>0</v>
      </c>
      <c r="G66" s="8">
        <v>0</v>
      </c>
      <c r="H66" s="8">
        <v>0</v>
      </c>
      <c r="I66" s="6" t="s">
        <v>1291</v>
      </c>
    </row>
    <row r="67" spans="1:9" ht="21" x14ac:dyDescent="0.15">
      <c r="A67" s="5" t="s">
        <v>1288</v>
      </c>
      <c r="B67" s="5" t="s">
        <v>441</v>
      </c>
      <c r="C67" s="6" t="s">
        <v>1276</v>
      </c>
      <c r="D67" s="6" t="s">
        <v>1292</v>
      </c>
      <c r="E67" s="5" t="s">
        <v>1255</v>
      </c>
      <c r="F67" s="8">
        <v>0</v>
      </c>
      <c r="G67" s="8">
        <v>127415</v>
      </c>
      <c r="H67" s="8">
        <v>127415</v>
      </c>
      <c r="I67" s="6" t="s">
        <v>1293</v>
      </c>
    </row>
    <row r="68" spans="1:9" ht="21" x14ac:dyDescent="0.15">
      <c r="A68" s="5" t="s">
        <v>1288</v>
      </c>
      <c r="B68" s="5" t="s">
        <v>441</v>
      </c>
      <c r="C68" s="6" t="s">
        <v>1276</v>
      </c>
      <c r="D68" s="6" t="s">
        <v>1292</v>
      </c>
      <c r="E68" s="5" t="s">
        <v>1257</v>
      </c>
      <c r="F68" s="8">
        <v>0</v>
      </c>
      <c r="G68" s="8">
        <v>0</v>
      </c>
      <c r="H68" s="8">
        <v>0</v>
      </c>
      <c r="I68" s="6" t="s">
        <v>1293</v>
      </c>
    </row>
    <row r="69" spans="1:9" ht="21" x14ac:dyDescent="0.15">
      <c r="A69" s="5" t="s">
        <v>1288</v>
      </c>
      <c r="B69" s="5" t="s">
        <v>441</v>
      </c>
      <c r="C69" s="6" t="s">
        <v>1276</v>
      </c>
      <c r="D69" s="6" t="s">
        <v>1292</v>
      </c>
      <c r="E69" s="5" t="s">
        <v>1258</v>
      </c>
      <c r="F69" s="8">
        <v>0</v>
      </c>
      <c r="G69" s="8">
        <v>0</v>
      </c>
      <c r="H69" s="8">
        <v>0</v>
      </c>
      <c r="I69" s="6" t="s">
        <v>1293</v>
      </c>
    </row>
    <row r="70" spans="1:9" ht="21" x14ac:dyDescent="0.15">
      <c r="A70" s="5" t="s">
        <v>1294</v>
      </c>
      <c r="B70" s="5" t="s">
        <v>341</v>
      </c>
      <c r="C70" s="6" t="s">
        <v>1263</v>
      </c>
      <c r="D70" s="6" t="s">
        <v>1295</v>
      </c>
      <c r="E70" s="5" t="s">
        <v>1255</v>
      </c>
      <c r="F70" s="8">
        <v>0</v>
      </c>
      <c r="G70" s="8">
        <v>400000</v>
      </c>
      <c r="H70" s="8">
        <v>400000</v>
      </c>
      <c r="I70" s="6" t="s">
        <v>1296</v>
      </c>
    </row>
    <row r="71" spans="1:9" ht="21" x14ac:dyDescent="0.15">
      <c r="A71" s="5" t="s">
        <v>1294</v>
      </c>
      <c r="B71" s="5" t="s">
        <v>341</v>
      </c>
      <c r="C71" s="6" t="s">
        <v>1263</v>
      </c>
      <c r="D71" s="6" t="s">
        <v>1295</v>
      </c>
      <c r="E71" s="5" t="s">
        <v>1257</v>
      </c>
      <c r="F71" s="8">
        <v>0</v>
      </c>
      <c r="G71" s="8">
        <v>0</v>
      </c>
      <c r="H71" s="8">
        <v>0</v>
      </c>
      <c r="I71" s="6" t="s">
        <v>1296</v>
      </c>
    </row>
    <row r="72" spans="1:9" ht="21" x14ac:dyDescent="0.15">
      <c r="A72" s="5" t="s">
        <v>1294</v>
      </c>
      <c r="B72" s="5" t="s">
        <v>341</v>
      </c>
      <c r="C72" s="6" t="s">
        <v>1263</v>
      </c>
      <c r="D72" s="6" t="s">
        <v>1295</v>
      </c>
      <c r="E72" s="5" t="s">
        <v>1258</v>
      </c>
      <c r="F72" s="8">
        <v>0</v>
      </c>
      <c r="G72" s="8">
        <v>0</v>
      </c>
      <c r="H72" s="8">
        <v>0</v>
      </c>
      <c r="I72" s="6" t="s">
        <v>1296</v>
      </c>
    </row>
    <row r="73" spans="1:9" ht="21" x14ac:dyDescent="0.15">
      <c r="A73" s="5" t="s">
        <v>1297</v>
      </c>
      <c r="B73" s="5" t="s">
        <v>341</v>
      </c>
      <c r="C73" s="6" t="s">
        <v>1298</v>
      </c>
      <c r="D73" s="6" t="s">
        <v>1299</v>
      </c>
      <c r="E73" s="5" t="s">
        <v>1255</v>
      </c>
      <c r="F73" s="8">
        <v>0</v>
      </c>
      <c r="G73" s="8">
        <v>800000</v>
      </c>
      <c r="H73" s="8">
        <v>800000</v>
      </c>
      <c r="I73" s="6" t="s">
        <v>1300</v>
      </c>
    </row>
    <row r="74" spans="1:9" ht="21" x14ac:dyDescent="0.15">
      <c r="A74" s="5" t="s">
        <v>1297</v>
      </c>
      <c r="B74" s="5" t="s">
        <v>341</v>
      </c>
      <c r="C74" s="6" t="s">
        <v>1298</v>
      </c>
      <c r="D74" s="6" t="s">
        <v>1299</v>
      </c>
      <c r="E74" s="5" t="s">
        <v>1257</v>
      </c>
      <c r="F74" s="8">
        <v>0</v>
      </c>
      <c r="G74" s="8">
        <v>0</v>
      </c>
      <c r="H74" s="8">
        <v>0</v>
      </c>
      <c r="I74" s="6" t="s">
        <v>1300</v>
      </c>
    </row>
    <row r="75" spans="1:9" ht="21" x14ac:dyDescent="0.15">
      <c r="A75" s="5" t="s">
        <v>1297</v>
      </c>
      <c r="B75" s="5" t="s">
        <v>341</v>
      </c>
      <c r="C75" s="6" t="s">
        <v>1298</v>
      </c>
      <c r="D75" s="6" t="s">
        <v>1299</v>
      </c>
      <c r="E75" s="5" t="s">
        <v>1258</v>
      </c>
      <c r="F75" s="8">
        <v>0</v>
      </c>
      <c r="G75" s="8">
        <v>0</v>
      </c>
      <c r="H75" s="8">
        <v>0</v>
      </c>
      <c r="I75" s="6" t="s">
        <v>1300</v>
      </c>
    </row>
    <row r="76" spans="1:9" ht="21" x14ac:dyDescent="0.15">
      <c r="A76" s="5" t="s">
        <v>1297</v>
      </c>
      <c r="B76" s="5" t="s">
        <v>341</v>
      </c>
      <c r="C76" s="6" t="s">
        <v>1223</v>
      </c>
      <c r="D76" s="6" t="s">
        <v>1299</v>
      </c>
      <c r="E76" s="5" t="s">
        <v>1255</v>
      </c>
      <c r="F76" s="8">
        <v>0</v>
      </c>
      <c r="G76" s="8">
        <v>1196789</v>
      </c>
      <c r="H76" s="8">
        <v>1196789</v>
      </c>
      <c r="I76" s="6" t="s">
        <v>1301</v>
      </c>
    </row>
    <row r="77" spans="1:9" ht="21" x14ac:dyDescent="0.15">
      <c r="A77" s="5" t="s">
        <v>1297</v>
      </c>
      <c r="B77" s="5" t="s">
        <v>341</v>
      </c>
      <c r="C77" s="6" t="s">
        <v>1223</v>
      </c>
      <c r="D77" s="6" t="s">
        <v>1299</v>
      </c>
      <c r="E77" s="5" t="s">
        <v>1257</v>
      </c>
      <c r="F77" s="8">
        <v>0</v>
      </c>
      <c r="G77" s="8">
        <v>0</v>
      </c>
      <c r="H77" s="8">
        <v>0</v>
      </c>
      <c r="I77" s="6" t="s">
        <v>1301</v>
      </c>
    </row>
    <row r="78" spans="1:9" ht="21" x14ac:dyDescent="0.15">
      <c r="A78" s="5" t="s">
        <v>1297</v>
      </c>
      <c r="B78" s="5" t="s">
        <v>341</v>
      </c>
      <c r="C78" s="6" t="s">
        <v>1223</v>
      </c>
      <c r="D78" s="6" t="s">
        <v>1299</v>
      </c>
      <c r="E78" s="5" t="s">
        <v>1258</v>
      </c>
      <c r="F78" s="8">
        <v>0</v>
      </c>
      <c r="G78" s="8">
        <v>0</v>
      </c>
      <c r="H78" s="8">
        <v>0</v>
      </c>
      <c r="I78" s="6" t="s">
        <v>1301</v>
      </c>
    </row>
    <row r="79" spans="1:9" ht="21" x14ac:dyDescent="0.15">
      <c r="A79" s="5" t="s">
        <v>1302</v>
      </c>
      <c r="B79" s="5" t="s">
        <v>341</v>
      </c>
      <c r="C79" s="6" t="s">
        <v>1269</v>
      </c>
      <c r="D79" s="6" t="s">
        <v>1303</v>
      </c>
      <c r="E79" s="5" t="s">
        <v>1255</v>
      </c>
      <c r="F79" s="8">
        <v>0</v>
      </c>
      <c r="G79" s="8">
        <v>251030.63</v>
      </c>
      <c r="H79" s="8">
        <v>251030.63</v>
      </c>
      <c r="I79" s="6" t="s">
        <v>1304</v>
      </c>
    </row>
    <row r="80" spans="1:9" ht="21" x14ac:dyDescent="0.15">
      <c r="A80" s="5" t="s">
        <v>1302</v>
      </c>
      <c r="B80" s="5" t="s">
        <v>341</v>
      </c>
      <c r="C80" s="6" t="s">
        <v>1269</v>
      </c>
      <c r="D80" s="6" t="s">
        <v>1303</v>
      </c>
      <c r="E80" s="5" t="s">
        <v>1257</v>
      </c>
      <c r="F80" s="8">
        <v>0</v>
      </c>
      <c r="G80" s="8">
        <v>0</v>
      </c>
      <c r="H80" s="8">
        <v>0</v>
      </c>
      <c r="I80" s="6" t="s">
        <v>1304</v>
      </c>
    </row>
    <row r="81" spans="1:9" ht="21" x14ac:dyDescent="0.15">
      <c r="A81" s="5" t="s">
        <v>1302</v>
      </c>
      <c r="B81" s="5" t="s">
        <v>341</v>
      </c>
      <c r="C81" s="6" t="s">
        <v>1269</v>
      </c>
      <c r="D81" s="6" t="s">
        <v>1303</v>
      </c>
      <c r="E81" s="5" t="s">
        <v>1258</v>
      </c>
      <c r="F81" s="8">
        <v>0</v>
      </c>
      <c r="G81" s="8">
        <v>0</v>
      </c>
      <c r="H81" s="8">
        <v>0</v>
      </c>
      <c r="I81" s="6" t="s">
        <v>1304</v>
      </c>
    </row>
    <row r="82" spans="1:9" ht="21" x14ac:dyDescent="0.15">
      <c r="A82" s="5" t="s">
        <v>1305</v>
      </c>
      <c r="B82" s="5" t="s">
        <v>341</v>
      </c>
      <c r="C82" s="6" t="s">
        <v>1223</v>
      </c>
      <c r="D82" s="6" t="s">
        <v>1306</v>
      </c>
      <c r="E82" s="5" t="s">
        <v>1255</v>
      </c>
      <c r="F82" s="8">
        <v>0</v>
      </c>
      <c r="G82" s="8">
        <v>215706</v>
      </c>
      <c r="H82" s="8">
        <v>215706</v>
      </c>
      <c r="I82" s="6" t="s">
        <v>1307</v>
      </c>
    </row>
    <row r="83" spans="1:9" ht="21" x14ac:dyDescent="0.15">
      <c r="A83" s="5" t="s">
        <v>1305</v>
      </c>
      <c r="B83" s="5" t="s">
        <v>341</v>
      </c>
      <c r="C83" s="6" t="s">
        <v>1223</v>
      </c>
      <c r="D83" s="6" t="s">
        <v>1306</v>
      </c>
      <c r="E83" s="5" t="s">
        <v>1257</v>
      </c>
      <c r="F83" s="8">
        <v>0</v>
      </c>
      <c r="G83" s="8">
        <v>0</v>
      </c>
      <c r="H83" s="8">
        <v>0</v>
      </c>
      <c r="I83" s="6" t="s">
        <v>1307</v>
      </c>
    </row>
    <row r="84" spans="1:9" ht="21" x14ac:dyDescent="0.15">
      <c r="A84" s="5" t="s">
        <v>1305</v>
      </c>
      <c r="B84" s="5" t="s">
        <v>341</v>
      </c>
      <c r="C84" s="6" t="s">
        <v>1223</v>
      </c>
      <c r="D84" s="6" t="s">
        <v>1306</v>
      </c>
      <c r="E84" s="5" t="s">
        <v>1258</v>
      </c>
      <c r="F84" s="8">
        <v>0</v>
      </c>
      <c r="G84" s="8">
        <v>0</v>
      </c>
      <c r="H84" s="8">
        <v>0</v>
      </c>
      <c r="I84" s="6" t="s">
        <v>1307</v>
      </c>
    </row>
    <row r="85" spans="1:9" ht="21" x14ac:dyDescent="0.15">
      <c r="A85" s="5" t="s">
        <v>1308</v>
      </c>
      <c r="B85" s="5" t="s">
        <v>341</v>
      </c>
      <c r="C85" s="6" t="s">
        <v>1263</v>
      </c>
      <c r="D85" s="6" t="s">
        <v>1309</v>
      </c>
      <c r="E85" s="5" t="s">
        <v>1255</v>
      </c>
      <c r="F85" s="8">
        <v>0</v>
      </c>
      <c r="G85" s="8">
        <v>4470610</v>
      </c>
      <c r="H85" s="8">
        <v>4470610</v>
      </c>
      <c r="I85" s="6" t="s">
        <v>1310</v>
      </c>
    </row>
    <row r="86" spans="1:9" ht="21" x14ac:dyDescent="0.15">
      <c r="A86" s="5" t="s">
        <v>1308</v>
      </c>
      <c r="B86" s="5" t="s">
        <v>341</v>
      </c>
      <c r="C86" s="6" t="s">
        <v>1263</v>
      </c>
      <c r="D86" s="6" t="s">
        <v>1309</v>
      </c>
      <c r="E86" s="5" t="s">
        <v>1257</v>
      </c>
      <c r="F86" s="8">
        <v>0</v>
      </c>
      <c r="G86" s="8">
        <v>0</v>
      </c>
      <c r="H86" s="8">
        <v>0</v>
      </c>
      <c r="I86" s="6" t="s">
        <v>1310</v>
      </c>
    </row>
    <row r="87" spans="1:9" ht="21" x14ac:dyDescent="0.15">
      <c r="A87" s="5" t="s">
        <v>1308</v>
      </c>
      <c r="B87" s="5" t="s">
        <v>341</v>
      </c>
      <c r="C87" s="6" t="s">
        <v>1263</v>
      </c>
      <c r="D87" s="6" t="s">
        <v>1309</v>
      </c>
      <c r="E87" s="5" t="s">
        <v>1258</v>
      </c>
      <c r="F87" s="8">
        <v>0</v>
      </c>
      <c r="G87" s="8">
        <v>0</v>
      </c>
      <c r="H87" s="8">
        <v>0</v>
      </c>
      <c r="I87" s="6" t="s">
        <v>1310</v>
      </c>
    </row>
    <row r="88" spans="1:9" ht="31.5" x14ac:dyDescent="0.15">
      <c r="A88" s="5" t="s">
        <v>1311</v>
      </c>
      <c r="B88" s="5" t="s">
        <v>341</v>
      </c>
      <c r="C88" s="6" t="s">
        <v>1312</v>
      </c>
      <c r="D88" s="6" t="s">
        <v>1313</v>
      </c>
      <c r="E88" s="5" t="s">
        <v>1255</v>
      </c>
      <c r="F88" s="8">
        <v>0</v>
      </c>
      <c r="G88" s="8">
        <v>1443648</v>
      </c>
      <c r="H88" s="8">
        <v>1443648</v>
      </c>
      <c r="I88" s="6" t="s">
        <v>1314</v>
      </c>
    </row>
    <row r="89" spans="1:9" ht="31.5" x14ac:dyDescent="0.15">
      <c r="A89" s="5" t="s">
        <v>1311</v>
      </c>
      <c r="B89" s="5" t="s">
        <v>341</v>
      </c>
      <c r="C89" s="6" t="s">
        <v>1312</v>
      </c>
      <c r="D89" s="6" t="s">
        <v>1313</v>
      </c>
      <c r="E89" s="5" t="s">
        <v>1257</v>
      </c>
      <c r="F89" s="8">
        <v>0</v>
      </c>
      <c r="G89" s="8">
        <v>0</v>
      </c>
      <c r="H89" s="8">
        <v>0</v>
      </c>
      <c r="I89" s="6" t="s">
        <v>1314</v>
      </c>
    </row>
    <row r="90" spans="1:9" ht="31.5" x14ac:dyDescent="0.15">
      <c r="A90" s="5" t="s">
        <v>1311</v>
      </c>
      <c r="B90" s="5" t="s">
        <v>341</v>
      </c>
      <c r="C90" s="6" t="s">
        <v>1312</v>
      </c>
      <c r="D90" s="6" t="s">
        <v>1313</v>
      </c>
      <c r="E90" s="5" t="s">
        <v>1258</v>
      </c>
      <c r="F90" s="8">
        <v>0</v>
      </c>
      <c r="G90" s="8">
        <v>0</v>
      </c>
      <c r="H90" s="8">
        <v>0</v>
      </c>
      <c r="I90" s="6" t="s">
        <v>1314</v>
      </c>
    </row>
    <row r="91" spans="1:9" ht="21" x14ac:dyDescent="0.15">
      <c r="A91" s="5" t="s">
        <v>1311</v>
      </c>
      <c r="B91" s="5" t="s">
        <v>341</v>
      </c>
      <c r="C91" s="6" t="s">
        <v>1263</v>
      </c>
      <c r="D91" s="6" t="s">
        <v>1313</v>
      </c>
      <c r="E91" s="5" t="s">
        <v>1255</v>
      </c>
      <c r="F91" s="8">
        <v>0</v>
      </c>
      <c r="G91" s="8">
        <v>948871.61</v>
      </c>
      <c r="H91" s="8">
        <v>948871.61</v>
      </c>
      <c r="I91" s="6" t="s">
        <v>1315</v>
      </c>
    </row>
    <row r="92" spans="1:9" ht="21" x14ac:dyDescent="0.15">
      <c r="A92" s="5" t="s">
        <v>1311</v>
      </c>
      <c r="B92" s="5" t="s">
        <v>341</v>
      </c>
      <c r="C92" s="6" t="s">
        <v>1263</v>
      </c>
      <c r="D92" s="6" t="s">
        <v>1313</v>
      </c>
      <c r="E92" s="5" t="s">
        <v>1257</v>
      </c>
      <c r="F92" s="8">
        <v>0</v>
      </c>
      <c r="G92" s="8">
        <v>0</v>
      </c>
      <c r="H92" s="8">
        <v>0</v>
      </c>
      <c r="I92" s="6" t="s">
        <v>1315</v>
      </c>
    </row>
    <row r="93" spans="1:9" ht="21" x14ac:dyDescent="0.15">
      <c r="A93" s="5" t="s">
        <v>1311</v>
      </c>
      <c r="B93" s="5" t="s">
        <v>341</v>
      </c>
      <c r="C93" s="6" t="s">
        <v>1263</v>
      </c>
      <c r="D93" s="6" t="s">
        <v>1313</v>
      </c>
      <c r="E93" s="5" t="s">
        <v>1258</v>
      </c>
      <c r="F93" s="8">
        <v>0</v>
      </c>
      <c r="G93" s="8">
        <v>0</v>
      </c>
      <c r="H93" s="8">
        <v>0</v>
      </c>
      <c r="I93" s="6" t="s">
        <v>1315</v>
      </c>
    </row>
    <row r="94" spans="1:9" ht="20.100000000000001" customHeight="1" x14ac:dyDescent="0.15">
      <c r="A94" s="26" t="s">
        <v>556</v>
      </c>
      <c r="B94" s="26"/>
      <c r="C94" s="26"/>
      <c r="D94" s="26"/>
      <c r="E94" s="26"/>
      <c r="F94" s="9">
        <f>SUM(F7:F93)</f>
        <v>0</v>
      </c>
      <c r="G94" s="9">
        <f>SUM(G7:G93)</f>
        <v>24775436.819999997</v>
      </c>
      <c r="H94" s="9">
        <f>SUM(H7:H93)</f>
        <v>24775436.819999997</v>
      </c>
    </row>
    <row r="95" spans="1:9" ht="20.100000000000001" customHeight="1" x14ac:dyDescent="0.15"/>
    <row r="96" spans="1:9" ht="20.100000000000001" customHeight="1" x14ac:dyDescent="0.15">
      <c r="A96" s="27" t="s">
        <v>1241</v>
      </c>
      <c r="B96" s="27"/>
      <c r="C96" s="27"/>
      <c r="D96" s="27" t="s">
        <v>1316</v>
      </c>
      <c r="E96" s="27"/>
      <c r="F96" s="27"/>
      <c r="G96" s="27"/>
      <c r="H96" s="27"/>
      <c r="I96" s="27"/>
    </row>
    <row r="97" spans="1:9" ht="20.100000000000001" customHeight="1" x14ac:dyDescent="0.15">
      <c r="A97" s="20" t="s">
        <v>1243</v>
      </c>
      <c r="B97" s="20" t="s">
        <v>1244</v>
      </c>
      <c r="C97" s="20" t="s">
        <v>1245</v>
      </c>
      <c r="D97" s="20" t="s">
        <v>1246</v>
      </c>
      <c r="E97" s="20" t="s">
        <v>1247</v>
      </c>
      <c r="F97" s="20" t="s">
        <v>1248</v>
      </c>
      <c r="G97" s="20"/>
      <c r="H97" s="20"/>
      <c r="I97" s="20"/>
    </row>
    <row r="98" spans="1:9" ht="20.100000000000001" customHeight="1" x14ac:dyDescent="0.15">
      <c r="A98" s="20"/>
      <c r="B98" s="20"/>
      <c r="C98" s="20"/>
      <c r="D98" s="20"/>
      <c r="E98" s="20"/>
      <c r="F98" s="5" t="s">
        <v>1249</v>
      </c>
      <c r="G98" s="5" t="s">
        <v>1250</v>
      </c>
      <c r="H98" s="5" t="s">
        <v>1251</v>
      </c>
      <c r="I98" s="5" t="s">
        <v>1252</v>
      </c>
    </row>
    <row r="99" spans="1:9" ht="21" x14ac:dyDescent="0.15">
      <c r="A99" s="5" t="s">
        <v>1144</v>
      </c>
      <c r="B99" s="5" t="s">
        <v>341</v>
      </c>
      <c r="C99" s="6" t="s">
        <v>1317</v>
      </c>
      <c r="D99" s="6" t="s">
        <v>1318</v>
      </c>
      <c r="E99" s="5" t="s">
        <v>1255</v>
      </c>
      <c r="F99" s="8">
        <v>0</v>
      </c>
      <c r="G99" s="8">
        <v>34004.129999999997</v>
      </c>
      <c r="H99" s="8">
        <v>34004.129999999997</v>
      </c>
      <c r="I99" s="6" t="s">
        <v>1319</v>
      </c>
    </row>
    <row r="100" spans="1:9" ht="21" x14ac:dyDescent="0.15">
      <c r="A100" s="5" t="s">
        <v>1144</v>
      </c>
      <c r="B100" s="5" t="s">
        <v>341</v>
      </c>
      <c r="C100" s="6" t="s">
        <v>1317</v>
      </c>
      <c r="D100" s="6" t="s">
        <v>1318</v>
      </c>
      <c r="E100" s="5" t="s">
        <v>1257</v>
      </c>
      <c r="F100" s="8">
        <v>0</v>
      </c>
      <c r="G100" s="8">
        <v>0</v>
      </c>
      <c r="H100" s="8">
        <v>0</v>
      </c>
      <c r="I100" s="6" t="s">
        <v>1319</v>
      </c>
    </row>
    <row r="101" spans="1:9" ht="21" x14ac:dyDescent="0.15">
      <c r="A101" s="5" t="s">
        <v>1144</v>
      </c>
      <c r="B101" s="5" t="s">
        <v>341</v>
      </c>
      <c r="C101" s="6" t="s">
        <v>1317</v>
      </c>
      <c r="D101" s="6" t="s">
        <v>1318</v>
      </c>
      <c r="E101" s="5" t="s">
        <v>1258</v>
      </c>
      <c r="F101" s="8">
        <v>0</v>
      </c>
      <c r="G101" s="8">
        <v>0</v>
      </c>
      <c r="H101" s="8">
        <v>0</v>
      </c>
      <c r="I101" s="6" t="s">
        <v>1319</v>
      </c>
    </row>
    <row r="102" spans="1:9" ht="21" x14ac:dyDescent="0.15">
      <c r="A102" s="5" t="s">
        <v>1297</v>
      </c>
      <c r="B102" s="5" t="s">
        <v>341</v>
      </c>
      <c r="C102" s="6" t="s">
        <v>1320</v>
      </c>
      <c r="D102" s="6" t="s">
        <v>1321</v>
      </c>
      <c r="E102" s="5" t="s">
        <v>1255</v>
      </c>
      <c r="F102" s="8">
        <v>0</v>
      </c>
      <c r="G102" s="8">
        <v>1732953.36</v>
      </c>
      <c r="H102" s="8">
        <v>1732953.36</v>
      </c>
      <c r="I102" s="6" t="s">
        <v>1322</v>
      </c>
    </row>
    <row r="103" spans="1:9" ht="21" x14ac:dyDescent="0.15">
      <c r="A103" s="5" t="s">
        <v>1297</v>
      </c>
      <c r="B103" s="5" t="s">
        <v>341</v>
      </c>
      <c r="C103" s="6" t="s">
        <v>1320</v>
      </c>
      <c r="D103" s="6" t="s">
        <v>1321</v>
      </c>
      <c r="E103" s="5" t="s">
        <v>1257</v>
      </c>
      <c r="F103" s="8">
        <v>0</v>
      </c>
      <c r="G103" s="8">
        <v>0</v>
      </c>
      <c r="H103" s="8">
        <v>0</v>
      </c>
      <c r="I103" s="6" t="s">
        <v>1322</v>
      </c>
    </row>
    <row r="104" spans="1:9" ht="21" x14ac:dyDescent="0.15">
      <c r="A104" s="5" t="s">
        <v>1297</v>
      </c>
      <c r="B104" s="5" t="s">
        <v>341</v>
      </c>
      <c r="C104" s="6" t="s">
        <v>1320</v>
      </c>
      <c r="D104" s="6" t="s">
        <v>1321</v>
      </c>
      <c r="E104" s="5" t="s">
        <v>1258</v>
      </c>
      <c r="F104" s="8">
        <v>0</v>
      </c>
      <c r="G104" s="8">
        <v>0</v>
      </c>
      <c r="H104" s="8">
        <v>0</v>
      </c>
      <c r="I104" s="6" t="s">
        <v>1322</v>
      </c>
    </row>
    <row r="105" spans="1:9" ht="20.100000000000001" customHeight="1" x14ac:dyDescent="0.15">
      <c r="A105" s="26" t="s">
        <v>556</v>
      </c>
      <c r="B105" s="26"/>
      <c r="C105" s="26"/>
      <c r="D105" s="26"/>
      <c r="E105" s="26"/>
      <c r="F105" s="9">
        <f>SUM(F99:F104)</f>
        <v>0</v>
      </c>
      <c r="G105" s="9">
        <f>SUM(G99:G104)</f>
        <v>1766957.49</v>
      </c>
      <c r="H105" s="9">
        <f>SUM(H99:H104)</f>
        <v>1766957.49</v>
      </c>
    </row>
    <row r="106" spans="1:9" ht="20.100000000000001" customHeight="1" x14ac:dyDescent="0.15"/>
    <row r="107" spans="1:9" ht="20.100000000000001" customHeight="1" x14ac:dyDescent="0.15">
      <c r="A107" s="27" t="s">
        <v>1241</v>
      </c>
      <c r="B107" s="27"/>
      <c r="C107" s="27"/>
      <c r="D107" s="27" t="s">
        <v>1323</v>
      </c>
      <c r="E107" s="27"/>
      <c r="F107" s="27"/>
      <c r="G107" s="27"/>
      <c r="H107" s="27"/>
      <c r="I107" s="27"/>
    </row>
    <row r="108" spans="1:9" ht="20.100000000000001" customHeight="1" x14ac:dyDescent="0.15">
      <c r="A108" s="20" t="s">
        <v>1243</v>
      </c>
      <c r="B108" s="20" t="s">
        <v>1244</v>
      </c>
      <c r="C108" s="20" t="s">
        <v>1245</v>
      </c>
      <c r="D108" s="20" t="s">
        <v>1246</v>
      </c>
      <c r="E108" s="20" t="s">
        <v>1247</v>
      </c>
      <c r="F108" s="20" t="s">
        <v>1248</v>
      </c>
      <c r="G108" s="20"/>
      <c r="H108" s="20"/>
      <c r="I108" s="20"/>
    </row>
    <row r="109" spans="1:9" ht="20.100000000000001" customHeight="1" x14ac:dyDescent="0.15">
      <c r="A109" s="20"/>
      <c r="B109" s="20"/>
      <c r="C109" s="20"/>
      <c r="D109" s="20"/>
      <c r="E109" s="20"/>
      <c r="F109" s="5" t="s">
        <v>1249</v>
      </c>
      <c r="G109" s="5" t="s">
        <v>1250</v>
      </c>
      <c r="H109" s="5" t="s">
        <v>1251</v>
      </c>
      <c r="I109" s="5" t="s">
        <v>1252</v>
      </c>
    </row>
    <row r="110" spans="1:9" ht="21" x14ac:dyDescent="0.15">
      <c r="A110" s="5" t="s">
        <v>1133</v>
      </c>
      <c r="B110" s="5" t="s">
        <v>341</v>
      </c>
      <c r="C110" s="6" t="s">
        <v>1324</v>
      </c>
      <c r="D110" s="6" t="s">
        <v>1325</v>
      </c>
      <c r="E110" s="5" t="s">
        <v>1326</v>
      </c>
      <c r="F110" s="8">
        <v>476499</v>
      </c>
      <c r="G110" s="8">
        <v>553491.46</v>
      </c>
      <c r="H110" s="8">
        <v>76992.460000000006</v>
      </c>
      <c r="I110" s="6" t="s">
        <v>1327</v>
      </c>
    </row>
    <row r="111" spans="1:9" ht="21" x14ac:dyDescent="0.15">
      <c r="A111" s="5" t="s">
        <v>1133</v>
      </c>
      <c r="B111" s="5" t="s">
        <v>341</v>
      </c>
      <c r="C111" s="6" t="s">
        <v>1324</v>
      </c>
      <c r="D111" s="6" t="s">
        <v>1325</v>
      </c>
      <c r="E111" s="5" t="s">
        <v>1328</v>
      </c>
      <c r="F111" s="8">
        <v>0</v>
      </c>
      <c r="G111" s="8">
        <v>0</v>
      </c>
      <c r="H111" s="8">
        <v>0</v>
      </c>
      <c r="I111" s="6" t="s">
        <v>1327</v>
      </c>
    </row>
    <row r="112" spans="1:9" ht="21" x14ac:dyDescent="0.15">
      <c r="A112" s="5" t="s">
        <v>1133</v>
      </c>
      <c r="B112" s="5" t="s">
        <v>341</v>
      </c>
      <c r="C112" s="6" t="s">
        <v>1324</v>
      </c>
      <c r="D112" s="6" t="s">
        <v>1325</v>
      </c>
      <c r="E112" s="5" t="s">
        <v>1329</v>
      </c>
      <c r="F112" s="8">
        <v>0</v>
      </c>
      <c r="G112" s="8">
        <v>0</v>
      </c>
      <c r="H112" s="8">
        <v>0</v>
      </c>
      <c r="I112" s="6" t="s">
        <v>1327</v>
      </c>
    </row>
    <row r="113" spans="1:9" ht="52.5" x14ac:dyDescent="0.15">
      <c r="A113" s="5" t="s">
        <v>1144</v>
      </c>
      <c r="B113" s="5" t="s">
        <v>341</v>
      </c>
      <c r="C113" s="6" t="s">
        <v>1324</v>
      </c>
      <c r="D113" s="6" t="s">
        <v>1330</v>
      </c>
      <c r="E113" s="5" t="s">
        <v>1326</v>
      </c>
      <c r="F113" s="8">
        <v>406000</v>
      </c>
      <c r="G113" s="8">
        <v>736000</v>
      </c>
      <c r="H113" s="8">
        <v>330000</v>
      </c>
      <c r="I113" s="6" t="s">
        <v>1331</v>
      </c>
    </row>
    <row r="114" spans="1:9" ht="52.5" x14ac:dyDescent="0.15">
      <c r="A114" s="5" t="s">
        <v>1144</v>
      </c>
      <c r="B114" s="5" t="s">
        <v>341</v>
      </c>
      <c r="C114" s="6" t="s">
        <v>1324</v>
      </c>
      <c r="D114" s="6" t="s">
        <v>1330</v>
      </c>
      <c r="E114" s="5" t="s">
        <v>1328</v>
      </c>
      <c r="F114" s="8">
        <v>0</v>
      </c>
      <c r="G114" s="8">
        <v>0</v>
      </c>
      <c r="H114" s="8">
        <v>0</v>
      </c>
      <c r="I114" s="6" t="s">
        <v>1331</v>
      </c>
    </row>
    <row r="115" spans="1:9" ht="52.5" x14ac:dyDescent="0.15">
      <c r="A115" s="5" t="s">
        <v>1144</v>
      </c>
      <c r="B115" s="5" t="s">
        <v>341</v>
      </c>
      <c r="C115" s="6" t="s">
        <v>1324</v>
      </c>
      <c r="D115" s="6" t="s">
        <v>1330</v>
      </c>
      <c r="E115" s="5" t="s">
        <v>1329</v>
      </c>
      <c r="F115" s="8">
        <v>0</v>
      </c>
      <c r="G115" s="8">
        <v>0</v>
      </c>
      <c r="H115" s="8">
        <v>0</v>
      </c>
      <c r="I115" s="6" t="s">
        <v>1331</v>
      </c>
    </row>
    <row r="116" spans="1:9" ht="21" x14ac:dyDescent="0.15">
      <c r="A116" s="5" t="s">
        <v>1144</v>
      </c>
      <c r="B116" s="5" t="s">
        <v>341</v>
      </c>
      <c r="C116" s="6" t="s">
        <v>1324</v>
      </c>
      <c r="D116" s="6" t="s">
        <v>1330</v>
      </c>
      <c r="E116" s="5" t="s">
        <v>1326</v>
      </c>
      <c r="F116" s="8">
        <v>736000</v>
      </c>
      <c r="G116" s="8">
        <v>1148603</v>
      </c>
      <c r="H116" s="8">
        <v>412603</v>
      </c>
      <c r="I116" s="6" t="s">
        <v>1332</v>
      </c>
    </row>
    <row r="117" spans="1:9" ht="21" x14ac:dyDescent="0.15">
      <c r="A117" s="5" t="s">
        <v>1144</v>
      </c>
      <c r="B117" s="5" t="s">
        <v>341</v>
      </c>
      <c r="C117" s="6" t="s">
        <v>1324</v>
      </c>
      <c r="D117" s="6" t="s">
        <v>1330</v>
      </c>
      <c r="E117" s="5" t="s">
        <v>1328</v>
      </c>
      <c r="F117" s="8">
        <v>0</v>
      </c>
      <c r="G117" s="8">
        <v>0</v>
      </c>
      <c r="H117" s="8">
        <v>0</v>
      </c>
      <c r="I117" s="6" t="s">
        <v>1332</v>
      </c>
    </row>
    <row r="118" spans="1:9" ht="21" x14ac:dyDescent="0.15">
      <c r="A118" s="5" t="s">
        <v>1144</v>
      </c>
      <c r="B118" s="5" t="s">
        <v>341</v>
      </c>
      <c r="C118" s="6" t="s">
        <v>1324</v>
      </c>
      <c r="D118" s="6" t="s">
        <v>1330</v>
      </c>
      <c r="E118" s="5" t="s">
        <v>1329</v>
      </c>
      <c r="F118" s="8">
        <v>0</v>
      </c>
      <c r="G118" s="8">
        <v>0</v>
      </c>
      <c r="H118" s="8">
        <v>0</v>
      </c>
      <c r="I118" s="6" t="s">
        <v>1332</v>
      </c>
    </row>
    <row r="119" spans="1:9" ht="21" x14ac:dyDescent="0.15">
      <c r="A119" s="5" t="s">
        <v>1297</v>
      </c>
      <c r="B119" s="5" t="s">
        <v>341</v>
      </c>
      <c r="C119" s="6" t="s">
        <v>1324</v>
      </c>
      <c r="D119" s="6" t="s">
        <v>1333</v>
      </c>
      <c r="E119" s="5" t="s">
        <v>1326</v>
      </c>
      <c r="F119" s="8">
        <v>0</v>
      </c>
      <c r="G119" s="8">
        <v>1973333</v>
      </c>
      <c r="H119" s="8">
        <v>1973333</v>
      </c>
      <c r="I119" s="6" t="s">
        <v>1334</v>
      </c>
    </row>
    <row r="120" spans="1:9" ht="21" x14ac:dyDescent="0.15">
      <c r="A120" s="5" t="s">
        <v>1297</v>
      </c>
      <c r="B120" s="5" t="s">
        <v>341</v>
      </c>
      <c r="C120" s="6" t="s">
        <v>1324</v>
      </c>
      <c r="D120" s="6" t="s">
        <v>1333</v>
      </c>
      <c r="E120" s="5" t="s">
        <v>1328</v>
      </c>
      <c r="F120" s="8">
        <v>0</v>
      </c>
      <c r="G120" s="8">
        <v>0</v>
      </c>
      <c r="H120" s="8">
        <v>0</v>
      </c>
      <c r="I120" s="6" t="s">
        <v>1334</v>
      </c>
    </row>
    <row r="121" spans="1:9" ht="21" x14ac:dyDescent="0.15">
      <c r="A121" s="5" t="s">
        <v>1297</v>
      </c>
      <c r="B121" s="5" t="s">
        <v>341</v>
      </c>
      <c r="C121" s="6" t="s">
        <v>1324</v>
      </c>
      <c r="D121" s="6" t="s">
        <v>1333</v>
      </c>
      <c r="E121" s="5" t="s">
        <v>1329</v>
      </c>
      <c r="F121" s="8">
        <v>0</v>
      </c>
      <c r="G121" s="8">
        <v>0</v>
      </c>
      <c r="H121" s="8">
        <v>0</v>
      </c>
      <c r="I121" s="6" t="s">
        <v>1334</v>
      </c>
    </row>
    <row r="122" spans="1:9" ht="20.100000000000001" customHeight="1" x14ac:dyDescent="0.15">
      <c r="A122" s="26" t="s">
        <v>556</v>
      </c>
      <c r="B122" s="26"/>
      <c r="C122" s="26"/>
      <c r="D122" s="26"/>
      <c r="E122" s="26"/>
      <c r="F122" s="9">
        <f>SUM(F110:F121)</f>
        <v>1618499</v>
      </c>
      <c r="G122" s="9">
        <f>SUM(G110:G121)</f>
        <v>4411427.46</v>
      </c>
      <c r="H122" s="9">
        <f>SUM(H110:H121)</f>
        <v>2792928.46</v>
      </c>
    </row>
    <row r="123" spans="1:9" ht="20.100000000000001" customHeight="1" x14ac:dyDescent="0.15"/>
    <row r="124" spans="1:9" ht="20.100000000000001" customHeight="1" x14ac:dyDescent="0.15">
      <c r="A124" s="27" t="s">
        <v>1241</v>
      </c>
      <c r="B124" s="27"/>
      <c r="C124" s="27"/>
      <c r="D124" s="27" t="s">
        <v>1335</v>
      </c>
      <c r="E124" s="27"/>
      <c r="F124" s="27"/>
      <c r="G124" s="27"/>
      <c r="H124" s="27"/>
      <c r="I124" s="27"/>
    </row>
    <row r="125" spans="1:9" ht="20.100000000000001" customHeight="1" x14ac:dyDescent="0.15">
      <c r="A125" s="20" t="s">
        <v>1243</v>
      </c>
      <c r="B125" s="20" t="s">
        <v>1244</v>
      </c>
      <c r="C125" s="20" t="s">
        <v>1245</v>
      </c>
      <c r="D125" s="20" t="s">
        <v>1246</v>
      </c>
      <c r="E125" s="20" t="s">
        <v>1247</v>
      </c>
      <c r="F125" s="20" t="s">
        <v>1248</v>
      </c>
      <c r="G125" s="20"/>
      <c r="H125" s="20"/>
      <c r="I125" s="20"/>
    </row>
    <row r="126" spans="1:9" ht="20.100000000000001" customHeight="1" x14ac:dyDescent="0.15">
      <c r="A126" s="20"/>
      <c r="B126" s="20"/>
      <c r="C126" s="20"/>
      <c r="D126" s="20"/>
      <c r="E126" s="20"/>
      <c r="F126" s="5" t="s">
        <v>1249</v>
      </c>
      <c r="G126" s="5" t="s">
        <v>1250</v>
      </c>
      <c r="H126" s="5" t="s">
        <v>1251</v>
      </c>
      <c r="I126" s="5" t="s">
        <v>1252</v>
      </c>
    </row>
    <row r="127" spans="1:9" ht="20.100000000000001" customHeight="1" x14ac:dyDescent="0.15">
      <c r="A127" s="20" t="s">
        <v>1336</v>
      </c>
      <c r="B127" s="20"/>
      <c r="C127" s="20"/>
      <c r="D127" s="20"/>
      <c r="E127" s="20"/>
      <c r="F127" s="20"/>
      <c r="G127" s="20"/>
      <c r="H127" s="20"/>
      <c r="I127" s="20"/>
    </row>
  </sheetData>
  <sheetProtection password="8713" sheet="1" objects="1" scenarios="1"/>
  <mergeCells count="38">
    <mergeCell ref="A127:I127"/>
    <mergeCell ref="A122:E122"/>
    <mergeCell ref="A124:C124"/>
    <mergeCell ref="D124:I124"/>
    <mergeCell ref="A125:A126"/>
    <mergeCell ref="B125:B126"/>
    <mergeCell ref="C125:C126"/>
    <mergeCell ref="D125:D126"/>
    <mergeCell ref="E125:E126"/>
    <mergeCell ref="F125:I125"/>
    <mergeCell ref="A105:E105"/>
    <mergeCell ref="A107:C107"/>
    <mergeCell ref="D107:I107"/>
    <mergeCell ref="A108:A109"/>
    <mergeCell ref="B108:B109"/>
    <mergeCell ref="C108:C109"/>
    <mergeCell ref="D108:D109"/>
    <mergeCell ref="E108:E109"/>
    <mergeCell ref="F108:I108"/>
    <mergeCell ref="A94:E94"/>
    <mergeCell ref="A96:C96"/>
    <mergeCell ref="D96:I96"/>
    <mergeCell ref="A97:A98"/>
    <mergeCell ref="B97:B98"/>
    <mergeCell ref="C97:C98"/>
    <mergeCell ref="D97:D98"/>
    <mergeCell ref="E97:E98"/>
    <mergeCell ref="F97:I97"/>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&amp;K00-00921102.HNS.28111</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1337</v>
      </c>
      <c r="B2" s="16"/>
      <c r="C2" s="16"/>
      <c r="D2" s="16"/>
      <c r="E2" s="16"/>
    </row>
    <row r="3" spans="1:5" ht="20.100000000000001" customHeight="1" x14ac:dyDescent="0.15"/>
    <row r="4" spans="1:5" ht="30" customHeight="1" x14ac:dyDescent="0.15">
      <c r="A4" s="5" t="s">
        <v>336</v>
      </c>
      <c r="B4" s="5" t="s">
        <v>1338</v>
      </c>
      <c r="C4" s="5" t="s">
        <v>1339</v>
      </c>
      <c r="D4" s="5" t="s">
        <v>1340</v>
      </c>
      <c r="E4" s="5" t="s">
        <v>1341</v>
      </c>
    </row>
    <row r="5" spans="1:5" ht="84" x14ac:dyDescent="0.15">
      <c r="A5" s="5" t="s">
        <v>341</v>
      </c>
      <c r="B5" s="5" t="s">
        <v>1342</v>
      </c>
      <c r="C5" s="5" t="s">
        <v>1343</v>
      </c>
      <c r="D5" s="6" t="s">
        <v>1344</v>
      </c>
      <c r="E5" s="6" t="s">
        <v>1345</v>
      </c>
    </row>
    <row r="6" spans="1:5" ht="73.5" x14ac:dyDescent="0.15">
      <c r="A6" s="5" t="s">
        <v>62</v>
      </c>
      <c r="B6" s="5" t="s">
        <v>1342</v>
      </c>
      <c r="C6" s="5" t="s">
        <v>1343</v>
      </c>
      <c r="D6" s="6" t="s">
        <v>1346</v>
      </c>
      <c r="E6" s="6" t="s">
        <v>1347</v>
      </c>
    </row>
    <row r="7" spans="1:5" ht="63" x14ac:dyDescent="0.15">
      <c r="A7" s="5" t="s">
        <v>440</v>
      </c>
      <c r="B7" s="5" t="s">
        <v>1342</v>
      </c>
      <c r="C7" s="5" t="s">
        <v>1348</v>
      </c>
      <c r="D7" s="6" t="s">
        <v>1349</v>
      </c>
      <c r="E7" s="6" t="s">
        <v>1350</v>
      </c>
    </row>
    <row r="8" spans="1:5" ht="115.5" x14ac:dyDescent="0.15">
      <c r="A8" s="5" t="s">
        <v>64</v>
      </c>
      <c r="B8" s="5" t="s">
        <v>1342</v>
      </c>
      <c r="C8" s="5" t="s">
        <v>1351</v>
      </c>
      <c r="D8" s="6" t="s">
        <v>1352</v>
      </c>
      <c r="E8" s="6" t="s">
        <v>1353</v>
      </c>
    </row>
    <row r="9" spans="1:5" ht="42" x14ac:dyDescent="0.15">
      <c r="A9" s="5" t="s">
        <v>66</v>
      </c>
      <c r="B9" s="5" t="s">
        <v>1342</v>
      </c>
      <c r="C9" s="5" t="s">
        <v>1354</v>
      </c>
      <c r="D9" s="6" t="s">
        <v>1355</v>
      </c>
      <c r="E9" s="6" t="s">
        <v>1356</v>
      </c>
    </row>
    <row r="10" spans="1:5" ht="42" x14ac:dyDescent="0.15">
      <c r="A10" s="5" t="s">
        <v>441</v>
      </c>
      <c r="B10" s="5" t="s">
        <v>1342</v>
      </c>
      <c r="C10" s="5" t="s">
        <v>1357</v>
      </c>
      <c r="D10" s="6" t="s">
        <v>1358</v>
      </c>
      <c r="E10" s="6" t="s">
        <v>1359</v>
      </c>
    </row>
    <row r="11" spans="1:5" ht="73.5" x14ac:dyDescent="0.15">
      <c r="A11" s="5" t="s">
        <v>442</v>
      </c>
      <c r="B11" s="5" t="s">
        <v>1342</v>
      </c>
      <c r="C11" s="5" t="s">
        <v>1360</v>
      </c>
      <c r="D11" s="6" t="s">
        <v>1361</v>
      </c>
      <c r="E11" s="6" t="s">
        <v>1362</v>
      </c>
    </row>
    <row r="12" spans="1:5" ht="52.5" x14ac:dyDescent="0.15">
      <c r="A12" s="5" t="s">
        <v>443</v>
      </c>
      <c r="B12" s="5" t="s">
        <v>1342</v>
      </c>
      <c r="C12" s="5" t="s">
        <v>1363</v>
      </c>
      <c r="D12" s="6" t="s">
        <v>1364</v>
      </c>
      <c r="E12" s="6" t="s">
        <v>1365</v>
      </c>
    </row>
    <row r="13" spans="1:5" ht="21" x14ac:dyDescent="0.15">
      <c r="A13" s="5" t="s">
        <v>444</v>
      </c>
      <c r="B13" s="5" t="s">
        <v>1342</v>
      </c>
      <c r="C13" s="5" t="s">
        <v>1366</v>
      </c>
      <c r="D13" s="6" t="s">
        <v>1367</v>
      </c>
      <c r="E13" s="6" t="s">
        <v>1368</v>
      </c>
    </row>
    <row r="14" spans="1:5" ht="21" x14ac:dyDescent="0.15">
      <c r="A14" s="5" t="s">
        <v>445</v>
      </c>
      <c r="B14" s="5" t="s">
        <v>1342</v>
      </c>
      <c r="C14" s="5" t="s">
        <v>1369</v>
      </c>
      <c r="D14" s="6" t="s">
        <v>1370</v>
      </c>
      <c r="E14" s="6" t="s">
        <v>1371</v>
      </c>
    </row>
    <row r="15" spans="1:5" ht="63" x14ac:dyDescent="0.15">
      <c r="A15" s="5" t="s">
        <v>451</v>
      </c>
      <c r="B15" s="5" t="s">
        <v>1342</v>
      </c>
      <c r="C15" s="5" t="s">
        <v>1372</v>
      </c>
      <c r="D15" s="6" t="s">
        <v>1373</v>
      </c>
      <c r="E15" s="6" t="s">
        <v>1374</v>
      </c>
    </row>
    <row r="16" spans="1:5" ht="21" x14ac:dyDescent="0.15">
      <c r="A16" s="5" t="s">
        <v>452</v>
      </c>
      <c r="B16" s="5" t="s">
        <v>1342</v>
      </c>
      <c r="C16" s="5" t="s">
        <v>1375</v>
      </c>
      <c r="D16" s="6" t="s">
        <v>1376</v>
      </c>
      <c r="E16" s="6" t="s">
        <v>1377</v>
      </c>
    </row>
    <row r="17" spans="1:5" ht="42" x14ac:dyDescent="0.15">
      <c r="A17" s="5" t="s">
        <v>453</v>
      </c>
      <c r="B17" s="5" t="s">
        <v>1342</v>
      </c>
      <c r="C17" s="5" t="s">
        <v>1378</v>
      </c>
      <c r="D17" s="6" t="s">
        <v>1379</v>
      </c>
      <c r="E17" s="6" t="s">
        <v>1380</v>
      </c>
    </row>
    <row r="18" spans="1:5" ht="42" x14ac:dyDescent="0.15">
      <c r="A18" s="5" t="s">
        <v>454</v>
      </c>
      <c r="B18" s="5" t="s">
        <v>1342</v>
      </c>
      <c r="C18" s="5" t="s">
        <v>1381</v>
      </c>
      <c r="D18" s="6" t="s">
        <v>1382</v>
      </c>
      <c r="E18" s="6" t="s">
        <v>1380</v>
      </c>
    </row>
    <row r="19" spans="1:5" ht="63" x14ac:dyDescent="0.15">
      <c r="A19" s="5" t="s">
        <v>456</v>
      </c>
      <c r="B19" s="5" t="s">
        <v>1342</v>
      </c>
      <c r="C19" s="5" t="s">
        <v>1383</v>
      </c>
      <c r="D19" s="6" t="s">
        <v>1384</v>
      </c>
      <c r="E19" s="6" t="s">
        <v>1385</v>
      </c>
    </row>
    <row r="20" spans="1:5" ht="42" x14ac:dyDescent="0.15">
      <c r="A20" s="5" t="s">
        <v>457</v>
      </c>
      <c r="B20" s="5" t="s">
        <v>1342</v>
      </c>
      <c r="C20" s="5" t="s">
        <v>1386</v>
      </c>
      <c r="D20" s="6" t="s">
        <v>1387</v>
      </c>
      <c r="E20" s="6" t="s">
        <v>1388</v>
      </c>
    </row>
    <row r="21" spans="1:5" ht="52.5" x14ac:dyDescent="0.15">
      <c r="A21" s="5" t="s">
        <v>459</v>
      </c>
      <c r="B21" s="5" t="s">
        <v>1389</v>
      </c>
      <c r="C21" s="5" t="s">
        <v>1360</v>
      </c>
      <c r="D21" s="6" t="s">
        <v>1390</v>
      </c>
      <c r="E21" s="6" t="s">
        <v>1391</v>
      </c>
    </row>
    <row r="22" spans="1:5" ht="42" x14ac:dyDescent="0.15">
      <c r="A22" s="5" t="s">
        <v>461</v>
      </c>
      <c r="B22" s="5" t="s">
        <v>1342</v>
      </c>
      <c r="C22" s="5" t="s">
        <v>1392</v>
      </c>
      <c r="D22" s="6" t="s">
        <v>1393</v>
      </c>
      <c r="E22" s="6" t="s">
        <v>1380</v>
      </c>
    </row>
    <row r="23" spans="1:5" ht="42" x14ac:dyDescent="0.15">
      <c r="A23" s="5" t="s">
        <v>462</v>
      </c>
      <c r="B23" s="5" t="s">
        <v>1342</v>
      </c>
      <c r="C23" s="5" t="s">
        <v>1394</v>
      </c>
      <c r="D23" s="6" t="s">
        <v>1395</v>
      </c>
      <c r="E23" s="6" t="s">
        <v>1380</v>
      </c>
    </row>
  </sheetData>
  <sheetProtection password="8713"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&amp;K00-00921102.HNS.28111</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2021-03-18T09:34:47Z</dcterms:created>
  <dcterms:modified xsi:type="dcterms:W3CDTF">2021-03-18T09:34:47Z</dcterms:modified>
</cp:coreProperties>
</file>